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45" windowWidth="19440" windowHeight="7995"/>
  </bookViews>
  <sheets>
    <sheet name="THANG 7" sheetId="8" r:id="rId1"/>
  </sheets>
  <definedNames>
    <definedName name="_xlnm.Print_Titles" localSheetId="0">'THANG 7'!$15:$16</definedName>
  </definedNames>
  <calcPr calcId="144525"/>
</workbook>
</file>

<file path=xl/calcChain.xml><?xml version="1.0" encoding="utf-8"?>
<calcChain xmlns="http://schemas.openxmlformats.org/spreadsheetml/2006/main">
  <c r="K17" i="8" l="1"/>
  <c r="L246" i="8" l="1"/>
  <c r="I246" i="8"/>
  <c r="D246" i="8"/>
  <c r="E246" i="8" s="1"/>
  <c r="F246" i="8" s="1"/>
  <c r="L245" i="8"/>
  <c r="N245" i="8" s="1"/>
  <c r="I245" i="8"/>
  <c r="D245" i="8"/>
  <c r="E245" i="8" s="1"/>
  <c r="F245" i="8" s="1"/>
  <c r="L244" i="8"/>
  <c r="I244" i="8"/>
  <c r="D244" i="8"/>
  <c r="E244" i="8" s="1"/>
  <c r="F244" i="8" s="1"/>
  <c r="L243" i="8"/>
  <c r="N243" i="8" s="1"/>
  <c r="I243" i="8"/>
  <c r="D243" i="8"/>
  <c r="E243" i="8" s="1"/>
  <c r="F243" i="8" s="1"/>
  <c r="L242" i="8"/>
  <c r="I242" i="8"/>
  <c r="D242" i="8"/>
  <c r="E242" i="8" s="1"/>
  <c r="F242" i="8" s="1"/>
  <c r="L241" i="8"/>
  <c r="N241" i="8" s="1"/>
  <c r="I241" i="8"/>
  <c r="D241" i="8"/>
  <c r="E241" i="8" s="1"/>
  <c r="F241" i="8" s="1"/>
  <c r="L240" i="8"/>
  <c r="I240" i="8"/>
  <c r="D240" i="8"/>
  <c r="E240" i="8" s="1"/>
  <c r="F240" i="8" s="1"/>
  <c r="L239" i="8"/>
  <c r="N239" i="8" s="1"/>
  <c r="I239" i="8"/>
  <c r="D239" i="8"/>
  <c r="E239" i="8" s="1"/>
  <c r="F239" i="8" s="1"/>
  <c r="L238" i="8"/>
  <c r="I238" i="8"/>
  <c r="D238" i="8"/>
  <c r="E238" i="8" s="1"/>
  <c r="F238" i="8" s="1"/>
  <c r="L237" i="8"/>
  <c r="N237" i="8" s="1"/>
  <c r="I237" i="8"/>
  <c r="D237" i="8"/>
  <c r="E237" i="8" s="1"/>
  <c r="F237" i="8" s="1"/>
  <c r="L236" i="8"/>
  <c r="I236" i="8"/>
  <c r="D236" i="8"/>
  <c r="E236" i="8" s="1"/>
  <c r="F236" i="8" s="1"/>
  <c r="L235" i="8"/>
  <c r="N235" i="8" s="1"/>
  <c r="I235" i="8"/>
  <c r="D235" i="8"/>
  <c r="E235" i="8" s="1"/>
  <c r="F235" i="8" s="1"/>
  <c r="L234" i="8"/>
  <c r="I234" i="8"/>
  <c r="D234" i="8"/>
  <c r="E234" i="8" s="1"/>
  <c r="F234" i="8" s="1"/>
  <c r="L233" i="8"/>
  <c r="N233" i="8" s="1"/>
  <c r="I233" i="8"/>
  <c r="D233" i="8"/>
  <c r="E233" i="8" s="1"/>
  <c r="F233" i="8" s="1"/>
  <c r="L232" i="8"/>
  <c r="I232" i="8"/>
  <c r="D232" i="8"/>
  <c r="E232" i="8" s="1"/>
  <c r="F232" i="8" s="1"/>
  <c r="L231" i="8"/>
  <c r="N231" i="8" s="1"/>
  <c r="I231" i="8"/>
  <c r="D231" i="8"/>
  <c r="E231" i="8" s="1"/>
  <c r="F231" i="8" s="1"/>
  <c r="L230" i="8"/>
  <c r="I230" i="8"/>
  <c r="D230" i="8"/>
  <c r="E230" i="8" s="1"/>
  <c r="F230" i="8" s="1"/>
  <c r="L229" i="8"/>
  <c r="N229" i="8" s="1"/>
  <c r="I229" i="8"/>
  <c r="D229" i="8"/>
  <c r="E229" i="8" s="1"/>
  <c r="F229" i="8" s="1"/>
  <c r="I228" i="8"/>
  <c r="L228" i="8" s="1"/>
  <c r="D228" i="8"/>
  <c r="E228" i="8" s="1"/>
  <c r="F228" i="8" s="1"/>
  <c r="I227" i="8"/>
  <c r="D227" i="8"/>
  <c r="E227" i="8" s="1"/>
  <c r="F227" i="8" s="1"/>
  <c r="I226" i="8"/>
  <c r="D226" i="8"/>
  <c r="E226" i="8" s="1"/>
  <c r="F226" i="8" s="1"/>
  <c r="I225" i="8"/>
  <c r="D225" i="8"/>
  <c r="E225" i="8" s="1"/>
  <c r="F225" i="8" s="1"/>
  <c r="I224" i="8"/>
  <c r="L224" i="8" s="1"/>
  <c r="D224" i="8"/>
  <c r="E224" i="8" s="1"/>
  <c r="F224" i="8" s="1"/>
  <c r="I223" i="8"/>
  <c r="D223" i="8"/>
  <c r="E223" i="8" s="1"/>
  <c r="F223" i="8" s="1"/>
  <c r="I222" i="8"/>
  <c r="D222" i="8"/>
  <c r="E222" i="8" s="1"/>
  <c r="F222" i="8" s="1"/>
  <c r="I221" i="8"/>
  <c r="D221" i="8"/>
  <c r="E221" i="8" s="1"/>
  <c r="F221" i="8" s="1"/>
  <c r="I220" i="8"/>
  <c r="L220" i="8" s="1"/>
  <c r="D220" i="8"/>
  <c r="E220" i="8" s="1"/>
  <c r="F220" i="8" s="1"/>
  <c r="I219" i="8"/>
  <c r="D219" i="8"/>
  <c r="E219" i="8" s="1"/>
  <c r="F219" i="8" s="1"/>
  <c r="I218" i="8"/>
  <c r="D218" i="8"/>
  <c r="E218" i="8" s="1"/>
  <c r="F218" i="8" s="1"/>
  <c r="I217" i="8"/>
  <c r="D217" i="8"/>
  <c r="E217" i="8" s="1"/>
  <c r="F217" i="8" s="1"/>
  <c r="I216" i="8"/>
  <c r="L216" i="8" s="1"/>
  <c r="D216" i="8"/>
  <c r="E216" i="8" s="1"/>
  <c r="F216" i="8" s="1"/>
  <c r="I215" i="8"/>
  <c r="D215" i="8"/>
  <c r="E215" i="8" s="1"/>
  <c r="F215" i="8" s="1"/>
  <c r="I214" i="8"/>
  <c r="D214" i="8"/>
  <c r="E214" i="8" s="1"/>
  <c r="F214" i="8" s="1"/>
  <c r="I213" i="8"/>
  <c r="D213" i="8"/>
  <c r="E213" i="8" s="1"/>
  <c r="F213" i="8" s="1"/>
  <c r="I212" i="8"/>
  <c r="L212" i="8" s="1"/>
  <c r="D212" i="8"/>
  <c r="E212" i="8" s="1"/>
  <c r="F212" i="8" s="1"/>
  <c r="I211" i="8"/>
  <c r="D211" i="8"/>
  <c r="E211" i="8" s="1"/>
  <c r="F211" i="8" s="1"/>
  <c r="I210" i="8"/>
  <c r="D210" i="8"/>
  <c r="E210" i="8" s="1"/>
  <c r="F210" i="8" s="1"/>
  <c r="I209" i="8"/>
  <c r="D209" i="8"/>
  <c r="E209" i="8" s="1"/>
  <c r="F209" i="8" s="1"/>
  <c r="I208" i="8"/>
  <c r="L208" i="8" s="1"/>
  <c r="D208" i="8"/>
  <c r="E208" i="8" s="1"/>
  <c r="F208" i="8" s="1"/>
  <c r="I207" i="8"/>
  <c r="D207" i="8"/>
  <c r="E207" i="8" s="1"/>
  <c r="F207" i="8" s="1"/>
  <c r="I206" i="8"/>
  <c r="D206" i="8"/>
  <c r="E206" i="8" s="1"/>
  <c r="F206" i="8" s="1"/>
  <c r="I205" i="8"/>
  <c r="D205" i="8"/>
  <c r="E205" i="8" s="1"/>
  <c r="F205" i="8" s="1"/>
  <c r="I204" i="8"/>
  <c r="L204" i="8" s="1"/>
  <c r="D204" i="8"/>
  <c r="E204" i="8" s="1"/>
  <c r="F204" i="8" s="1"/>
  <c r="I203" i="8"/>
  <c r="D203" i="8"/>
  <c r="E203" i="8" s="1"/>
  <c r="F203" i="8" s="1"/>
  <c r="I202" i="8"/>
  <c r="D202" i="8"/>
  <c r="E202" i="8" s="1"/>
  <c r="F202" i="8" s="1"/>
  <c r="I201" i="8"/>
  <c r="D201" i="8"/>
  <c r="E201" i="8" s="1"/>
  <c r="F201" i="8" s="1"/>
  <c r="I200" i="8"/>
  <c r="L200" i="8" s="1"/>
  <c r="D200" i="8"/>
  <c r="E200" i="8" s="1"/>
  <c r="F200" i="8" s="1"/>
  <c r="I199" i="8"/>
  <c r="D199" i="8"/>
  <c r="E199" i="8" s="1"/>
  <c r="F199" i="8" s="1"/>
  <c r="I198" i="8"/>
  <c r="D198" i="8"/>
  <c r="E198" i="8" s="1"/>
  <c r="F198" i="8" s="1"/>
  <c r="I197" i="8"/>
  <c r="D197" i="8"/>
  <c r="E197" i="8" s="1"/>
  <c r="F197" i="8" s="1"/>
  <c r="I196" i="8"/>
  <c r="L196" i="8" s="1"/>
  <c r="D196" i="8"/>
  <c r="E196" i="8" s="1"/>
  <c r="F196" i="8" s="1"/>
  <c r="I195" i="8"/>
  <c r="D195" i="8"/>
  <c r="E195" i="8" s="1"/>
  <c r="F195" i="8" s="1"/>
  <c r="I194" i="8"/>
  <c r="D194" i="8"/>
  <c r="E194" i="8" s="1"/>
  <c r="F194" i="8" s="1"/>
  <c r="I193" i="8"/>
  <c r="D193" i="8"/>
  <c r="E193" i="8" s="1"/>
  <c r="F193" i="8" s="1"/>
  <c r="I192" i="8"/>
  <c r="L192" i="8" s="1"/>
  <c r="D192" i="8"/>
  <c r="E192" i="8" s="1"/>
  <c r="F192" i="8" s="1"/>
  <c r="I191" i="8"/>
  <c r="D191" i="8"/>
  <c r="E191" i="8" s="1"/>
  <c r="F191" i="8" s="1"/>
  <c r="I190" i="8"/>
  <c r="D190" i="8"/>
  <c r="E190" i="8" s="1"/>
  <c r="F190" i="8" s="1"/>
  <c r="I189" i="8"/>
  <c r="D189" i="8"/>
  <c r="E189" i="8" s="1"/>
  <c r="F189" i="8" s="1"/>
  <c r="I188" i="8"/>
  <c r="L188" i="8" s="1"/>
  <c r="D188" i="8"/>
  <c r="E188" i="8" s="1"/>
  <c r="F188" i="8" s="1"/>
  <c r="I187" i="8"/>
  <c r="D187" i="8"/>
  <c r="E187" i="8" s="1"/>
  <c r="F187" i="8" s="1"/>
  <c r="I186" i="8"/>
  <c r="D186" i="8"/>
  <c r="E186" i="8" s="1"/>
  <c r="F186" i="8" s="1"/>
  <c r="I185" i="8"/>
  <c r="D185" i="8"/>
  <c r="E185" i="8" s="1"/>
  <c r="F185" i="8" s="1"/>
  <c r="I184" i="8"/>
  <c r="L184" i="8" s="1"/>
  <c r="D184" i="8"/>
  <c r="E184" i="8" s="1"/>
  <c r="F184" i="8" s="1"/>
  <c r="I183" i="8"/>
  <c r="D183" i="8"/>
  <c r="E183" i="8" s="1"/>
  <c r="F183" i="8" s="1"/>
  <c r="I182" i="8"/>
  <c r="D182" i="8"/>
  <c r="E182" i="8" s="1"/>
  <c r="F182" i="8" s="1"/>
  <c r="I181" i="8"/>
  <c r="D181" i="8"/>
  <c r="E181" i="8" s="1"/>
  <c r="F181" i="8" s="1"/>
  <c r="I180" i="8"/>
  <c r="L180" i="8" s="1"/>
  <c r="D180" i="8"/>
  <c r="E180" i="8" s="1"/>
  <c r="F180" i="8" s="1"/>
  <c r="I179" i="8"/>
  <c r="D179" i="8"/>
  <c r="E179" i="8" s="1"/>
  <c r="F179" i="8" s="1"/>
  <c r="I178" i="8"/>
  <c r="D178" i="8"/>
  <c r="E178" i="8" s="1"/>
  <c r="F178" i="8" s="1"/>
  <c r="I177" i="8"/>
  <c r="D177" i="8"/>
  <c r="E177" i="8" s="1"/>
  <c r="F177" i="8" s="1"/>
  <c r="I176" i="8"/>
  <c r="L176" i="8" s="1"/>
  <c r="D176" i="8"/>
  <c r="E176" i="8" s="1"/>
  <c r="F176" i="8" s="1"/>
  <c r="I175" i="8"/>
  <c r="D175" i="8"/>
  <c r="E175" i="8" s="1"/>
  <c r="F175" i="8" s="1"/>
  <c r="I174" i="8"/>
  <c r="D174" i="8"/>
  <c r="E174" i="8" s="1"/>
  <c r="F174" i="8" s="1"/>
  <c r="I173" i="8"/>
  <c r="D173" i="8"/>
  <c r="E173" i="8" s="1"/>
  <c r="F173" i="8" s="1"/>
  <c r="I172" i="8"/>
  <c r="L172" i="8" s="1"/>
  <c r="D172" i="8"/>
  <c r="E172" i="8" s="1"/>
  <c r="F172" i="8" s="1"/>
  <c r="I171" i="8"/>
  <c r="L171" i="8" s="1"/>
  <c r="D171" i="8"/>
  <c r="E171" i="8" s="1"/>
  <c r="F171" i="8" s="1"/>
  <c r="I170" i="8"/>
  <c r="L170" i="8" s="1"/>
  <c r="D170" i="8"/>
  <c r="E170" i="8" s="1"/>
  <c r="F170" i="8" s="1"/>
  <c r="I169" i="8"/>
  <c r="D169" i="8"/>
  <c r="E169" i="8" s="1"/>
  <c r="F169" i="8" s="1"/>
  <c r="I168" i="8"/>
  <c r="L168" i="8" s="1"/>
  <c r="D168" i="8"/>
  <c r="E168" i="8" s="1"/>
  <c r="F168" i="8" s="1"/>
  <c r="I167" i="8"/>
  <c r="L167" i="8" s="1"/>
  <c r="D167" i="8"/>
  <c r="E167" i="8" s="1"/>
  <c r="F167" i="8" s="1"/>
  <c r="I166" i="8"/>
  <c r="L166" i="8" s="1"/>
  <c r="D166" i="8"/>
  <c r="E166" i="8" s="1"/>
  <c r="F166" i="8" s="1"/>
  <c r="I165" i="8"/>
  <c r="L165" i="8" s="1"/>
  <c r="D165" i="8"/>
  <c r="E165" i="8" s="1"/>
  <c r="F165" i="8" s="1"/>
  <c r="I164" i="8"/>
  <c r="L164" i="8" s="1"/>
  <c r="D164" i="8"/>
  <c r="E164" i="8" s="1"/>
  <c r="F164" i="8" s="1"/>
  <c r="I163" i="8"/>
  <c r="L163" i="8" s="1"/>
  <c r="D163" i="8"/>
  <c r="E163" i="8" s="1"/>
  <c r="F163" i="8" s="1"/>
  <c r="I162" i="8"/>
  <c r="L162" i="8" s="1"/>
  <c r="D162" i="8"/>
  <c r="E162" i="8" s="1"/>
  <c r="F162" i="8" s="1"/>
  <c r="I161" i="8"/>
  <c r="L161" i="8" s="1"/>
  <c r="D161" i="8"/>
  <c r="E161" i="8" s="1"/>
  <c r="F161" i="8" s="1"/>
  <c r="I160" i="8"/>
  <c r="L160" i="8" s="1"/>
  <c r="D160" i="8"/>
  <c r="E160" i="8" s="1"/>
  <c r="F160" i="8" s="1"/>
  <c r="I159" i="8"/>
  <c r="L159" i="8" s="1"/>
  <c r="D159" i="8"/>
  <c r="E159" i="8" s="1"/>
  <c r="F159" i="8" s="1"/>
  <c r="I158" i="8"/>
  <c r="L158" i="8" s="1"/>
  <c r="D158" i="8"/>
  <c r="E158" i="8" s="1"/>
  <c r="F158" i="8" s="1"/>
  <c r="I157" i="8"/>
  <c r="L157" i="8" s="1"/>
  <c r="D157" i="8"/>
  <c r="E157" i="8" s="1"/>
  <c r="F157" i="8" s="1"/>
  <c r="I156" i="8"/>
  <c r="L156" i="8" s="1"/>
  <c r="D156" i="8"/>
  <c r="E156" i="8" s="1"/>
  <c r="F156" i="8" s="1"/>
  <c r="I155" i="8"/>
  <c r="L155" i="8" s="1"/>
  <c r="D155" i="8"/>
  <c r="E155" i="8" s="1"/>
  <c r="F155" i="8" s="1"/>
  <c r="I154" i="8"/>
  <c r="L154" i="8" s="1"/>
  <c r="D154" i="8"/>
  <c r="E154" i="8" s="1"/>
  <c r="F154" i="8" s="1"/>
  <c r="I153" i="8"/>
  <c r="L153" i="8" s="1"/>
  <c r="D153" i="8"/>
  <c r="E153" i="8" s="1"/>
  <c r="F153" i="8" s="1"/>
  <c r="I152" i="8"/>
  <c r="L152" i="8" s="1"/>
  <c r="D152" i="8"/>
  <c r="E152" i="8" s="1"/>
  <c r="F152" i="8" s="1"/>
  <c r="I151" i="8"/>
  <c r="L151" i="8" s="1"/>
  <c r="D151" i="8"/>
  <c r="E151" i="8" s="1"/>
  <c r="F151" i="8" s="1"/>
  <c r="I150" i="8"/>
  <c r="L150" i="8" s="1"/>
  <c r="D150" i="8"/>
  <c r="E150" i="8" s="1"/>
  <c r="F150" i="8" s="1"/>
  <c r="I149" i="8"/>
  <c r="L149" i="8" s="1"/>
  <c r="D149" i="8"/>
  <c r="E149" i="8" s="1"/>
  <c r="F149" i="8" s="1"/>
  <c r="I148" i="8"/>
  <c r="L148" i="8" s="1"/>
  <c r="D148" i="8"/>
  <c r="E148" i="8" s="1"/>
  <c r="F148" i="8" s="1"/>
  <c r="I147" i="8"/>
  <c r="L147" i="8" s="1"/>
  <c r="D147" i="8"/>
  <c r="E147" i="8" s="1"/>
  <c r="F147" i="8" s="1"/>
  <c r="I146" i="8"/>
  <c r="L146" i="8" s="1"/>
  <c r="D146" i="8"/>
  <c r="E146" i="8" s="1"/>
  <c r="F146" i="8" s="1"/>
  <c r="I145" i="8"/>
  <c r="L145" i="8" s="1"/>
  <c r="D145" i="8"/>
  <c r="E145" i="8" s="1"/>
  <c r="F145" i="8" s="1"/>
  <c r="I144" i="8"/>
  <c r="L144" i="8" s="1"/>
  <c r="D144" i="8"/>
  <c r="E144" i="8" s="1"/>
  <c r="F144" i="8" s="1"/>
  <c r="I143" i="8"/>
  <c r="L143" i="8" s="1"/>
  <c r="D143" i="8"/>
  <c r="E143" i="8" s="1"/>
  <c r="F143" i="8" s="1"/>
  <c r="I142" i="8"/>
  <c r="L142" i="8" s="1"/>
  <c r="D142" i="8"/>
  <c r="E142" i="8" s="1"/>
  <c r="F142" i="8" s="1"/>
  <c r="I141" i="8"/>
  <c r="L141" i="8" s="1"/>
  <c r="D141" i="8"/>
  <c r="E141" i="8" s="1"/>
  <c r="F141" i="8" s="1"/>
  <c r="I140" i="8"/>
  <c r="L140" i="8" s="1"/>
  <c r="D140" i="8"/>
  <c r="E140" i="8" s="1"/>
  <c r="F140" i="8" s="1"/>
  <c r="I139" i="8"/>
  <c r="L139" i="8" s="1"/>
  <c r="D139" i="8"/>
  <c r="E139" i="8" s="1"/>
  <c r="F139" i="8" s="1"/>
  <c r="I138" i="8"/>
  <c r="L138" i="8" s="1"/>
  <c r="D138" i="8"/>
  <c r="E138" i="8" s="1"/>
  <c r="F138" i="8" s="1"/>
  <c r="I137" i="8"/>
  <c r="L137" i="8" s="1"/>
  <c r="D137" i="8"/>
  <c r="E137" i="8" s="1"/>
  <c r="F137" i="8" s="1"/>
  <c r="I136" i="8"/>
  <c r="L136" i="8" s="1"/>
  <c r="D136" i="8"/>
  <c r="E136" i="8" s="1"/>
  <c r="F136" i="8" s="1"/>
  <c r="I135" i="8"/>
  <c r="L135" i="8" s="1"/>
  <c r="D135" i="8"/>
  <c r="E135" i="8" s="1"/>
  <c r="F135" i="8" s="1"/>
  <c r="I134" i="8"/>
  <c r="L134" i="8" s="1"/>
  <c r="D134" i="8"/>
  <c r="E134" i="8" s="1"/>
  <c r="F134" i="8" s="1"/>
  <c r="I133" i="8"/>
  <c r="L133" i="8" s="1"/>
  <c r="D133" i="8"/>
  <c r="E133" i="8" s="1"/>
  <c r="F133" i="8" s="1"/>
  <c r="I132" i="8"/>
  <c r="L132" i="8" s="1"/>
  <c r="D132" i="8"/>
  <c r="E132" i="8" s="1"/>
  <c r="F132" i="8" s="1"/>
  <c r="I131" i="8"/>
  <c r="L131" i="8" s="1"/>
  <c r="D131" i="8"/>
  <c r="E131" i="8" s="1"/>
  <c r="F131" i="8" s="1"/>
  <c r="I130" i="8"/>
  <c r="L130" i="8" s="1"/>
  <c r="D130" i="8"/>
  <c r="E130" i="8" s="1"/>
  <c r="F130" i="8" s="1"/>
  <c r="I129" i="8"/>
  <c r="L129" i="8" s="1"/>
  <c r="D129" i="8"/>
  <c r="E129" i="8" s="1"/>
  <c r="F129" i="8" s="1"/>
  <c r="I128" i="8"/>
  <c r="L128" i="8" s="1"/>
  <c r="D128" i="8"/>
  <c r="E128" i="8" s="1"/>
  <c r="F128" i="8" s="1"/>
  <c r="I127" i="8"/>
  <c r="L127" i="8" s="1"/>
  <c r="D127" i="8"/>
  <c r="E127" i="8" s="1"/>
  <c r="F127" i="8" s="1"/>
  <c r="I126" i="8"/>
  <c r="L126" i="8" s="1"/>
  <c r="D126" i="8"/>
  <c r="E126" i="8" s="1"/>
  <c r="F126" i="8" s="1"/>
  <c r="I125" i="8"/>
  <c r="L125" i="8" s="1"/>
  <c r="D125" i="8"/>
  <c r="E125" i="8" s="1"/>
  <c r="F125" i="8" s="1"/>
  <c r="I124" i="8"/>
  <c r="L124" i="8" s="1"/>
  <c r="D124" i="8"/>
  <c r="E124" i="8" s="1"/>
  <c r="F124" i="8" s="1"/>
  <c r="I123" i="8"/>
  <c r="D123" i="8"/>
  <c r="E123" i="8" s="1"/>
  <c r="F123" i="8" s="1"/>
  <c r="I122" i="8"/>
  <c r="L122" i="8" s="1"/>
  <c r="D122" i="8"/>
  <c r="E122" i="8" s="1"/>
  <c r="F122" i="8" s="1"/>
  <c r="I121" i="8"/>
  <c r="D121" i="8"/>
  <c r="E121" i="8" s="1"/>
  <c r="F121" i="8" s="1"/>
  <c r="I120" i="8"/>
  <c r="L120" i="8" s="1"/>
  <c r="D120" i="8"/>
  <c r="E120" i="8" s="1"/>
  <c r="F120" i="8" s="1"/>
  <c r="I119" i="8"/>
  <c r="L119" i="8" s="1"/>
  <c r="D119" i="8"/>
  <c r="E119" i="8" s="1"/>
  <c r="F119" i="8" s="1"/>
  <c r="I118" i="8"/>
  <c r="L118" i="8" s="1"/>
  <c r="D118" i="8"/>
  <c r="E118" i="8" s="1"/>
  <c r="F118" i="8" s="1"/>
  <c r="I117" i="8"/>
  <c r="L117" i="8" s="1"/>
  <c r="D117" i="8"/>
  <c r="E117" i="8" s="1"/>
  <c r="F117" i="8" s="1"/>
  <c r="I116" i="8"/>
  <c r="D116" i="8"/>
  <c r="E116" i="8" s="1"/>
  <c r="F116" i="8" s="1"/>
  <c r="I115" i="8"/>
  <c r="L115" i="8" s="1"/>
  <c r="D115" i="8"/>
  <c r="E115" i="8" s="1"/>
  <c r="F115" i="8" s="1"/>
  <c r="I114" i="8"/>
  <c r="L114" i="8" s="1"/>
  <c r="D114" i="8"/>
  <c r="E114" i="8" s="1"/>
  <c r="F114" i="8" s="1"/>
  <c r="I113" i="8"/>
  <c r="L113" i="8" s="1"/>
  <c r="D113" i="8"/>
  <c r="E113" i="8" s="1"/>
  <c r="F113" i="8" s="1"/>
  <c r="I112" i="8"/>
  <c r="L112" i="8" s="1"/>
  <c r="D112" i="8"/>
  <c r="E112" i="8" s="1"/>
  <c r="F112" i="8" s="1"/>
  <c r="I111" i="8"/>
  <c r="L111" i="8" s="1"/>
  <c r="D111" i="8"/>
  <c r="E111" i="8" s="1"/>
  <c r="F111" i="8" s="1"/>
  <c r="I110" i="8"/>
  <c r="L110" i="8" s="1"/>
  <c r="D110" i="8"/>
  <c r="E110" i="8" s="1"/>
  <c r="F110" i="8" s="1"/>
  <c r="I109" i="8"/>
  <c r="L109" i="8" s="1"/>
  <c r="D109" i="8"/>
  <c r="E109" i="8" s="1"/>
  <c r="F109" i="8" s="1"/>
  <c r="I108" i="8"/>
  <c r="L108" i="8" s="1"/>
  <c r="D108" i="8"/>
  <c r="E108" i="8" s="1"/>
  <c r="F108" i="8" s="1"/>
  <c r="I107" i="8"/>
  <c r="L107" i="8" s="1"/>
  <c r="D107" i="8"/>
  <c r="E107" i="8" s="1"/>
  <c r="F107" i="8" s="1"/>
  <c r="I106" i="8"/>
  <c r="L106" i="8" s="1"/>
  <c r="D106" i="8"/>
  <c r="E106" i="8" s="1"/>
  <c r="F106" i="8" s="1"/>
  <c r="I105" i="8"/>
  <c r="L105" i="8" s="1"/>
  <c r="D105" i="8"/>
  <c r="E105" i="8" s="1"/>
  <c r="F105" i="8" s="1"/>
  <c r="I104" i="8"/>
  <c r="L104" i="8" s="1"/>
  <c r="D104" i="8"/>
  <c r="E104" i="8" s="1"/>
  <c r="F104" i="8" s="1"/>
  <c r="I103" i="8"/>
  <c r="L103" i="8" s="1"/>
  <c r="D103" i="8"/>
  <c r="E103" i="8" s="1"/>
  <c r="F103" i="8" s="1"/>
  <c r="I102" i="8"/>
  <c r="L102" i="8" s="1"/>
  <c r="D102" i="8"/>
  <c r="E102" i="8" s="1"/>
  <c r="F102" i="8" s="1"/>
  <c r="I101" i="8"/>
  <c r="L101" i="8" s="1"/>
  <c r="D101" i="8"/>
  <c r="E101" i="8" s="1"/>
  <c r="F101" i="8" s="1"/>
  <c r="I100" i="8"/>
  <c r="L100" i="8" s="1"/>
  <c r="D100" i="8"/>
  <c r="E100" i="8" s="1"/>
  <c r="F100" i="8" s="1"/>
  <c r="I99" i="8"/>
  <c r="L99" i="8" s="1"/>
  <c r="D99" i="8"/>
  <c r="E99" i="8" s="1"/>
  <c r="F99" i="8" s="1"/>
  <c r="I98" i="8"/>
  <c r="L98" i="8" s="1"/>
  <c r="D98" i="8"/>
  <c r="E98" i="8" s="1"/>
  <c r="F98" i="8" s="1"/>
  <c r="I97" i="8"/>
  <c r="L97" i="8" s="1"/>
  <c r="D97" i="8"/>
  <c r="E97" i="8" s="1"/>
  <c r="F97" i="8" s="1"/>
  <c r="I96" i="8"/>
  <c r="L96" i="8" s="1"/>
  <c r="D96" i="8"/>
  <c r="E96" i="8" s="1"/>
  <c r="F96" i="8" s="1"/>
  <c r="I95" i="8"/>
  <c r="D95" i="8"/>
  <c r="E95" i="8" s="1"/>
  <c r="F95" i="8" s="1"/>
  <c r="I94" i="8"/>
  <c r="L94" i="8" s="1"/>
  <c r="D94" i="8"/>
  <c r="E94" i="8" s="1"/>
  <c r="F94" i="8" s="1"/>
  <c r="I93" i="8"/>
  <c r="D93" i="8"/>
  <c r="E93" i="8" s="1"/>
  <c r="F93" i="8" s="1"/>
  <c r="I92" i="8"/>
  <c r="D92" i="8"/>
  <c r="E92" i="8" s="1"/>
  <c r="F92" i="8" s="1"/>
  <c r="I91" i="8"/>
  <c r="D91" i="8"/>
  <c r="E91" i="8" s="1"/>
  <c r="F91" i="8" s="1"/>
  <c r="I90" i="8"/>
  <c r="L90" i="8" s="1"/>
  <c r="D90" i="8"/>
  <c r="E90" i="8" s="1"/>
  <c r="F90" i="8" s="1"/>
  <c r="I89" i="8"/>
  <c r="D89" i="8"/>
  <c r="E89" i="8" s="1"/>
  <c r="F89" i="8" s="1"/>
  <c r="I88" i="8"/>
  <c r="D88" i="8"/>
  <c r="E88" i="8" s="1"/>
  <c r="F88" i="8" s="1"/>
  <c r="I87" i="8"/>
  <c r="N87" i="8" s="1"/>
  <c r="D87" i="8"/>
  <c r="E87" i="8" s="1"/>
  <c r="F87" i="8" s="1"/>
  <c r="I86" i="8"/>
  <c r="D86" i="8"/>
  <c r="E86" i="8" s="1"/>
  <c r="F86" i="8" s="1"/>
  <c r="I85" i="8"/>
  <c r="D85" i="8"/>
  <c r="E85" i="8" s="1"/>
  <c r="F85" i="8" s="1"/>
  <c r="I84" i="8"/>
  <c r="D84" i="8"/>
  <c r="E84" i="8" s="1"/>
  <c r="F84" i="8" s="1"/>
  <c r="I83" i="8"/>
  <c r="D83" i="8"/>
  <c r="E83" i="8" s="1"/>
  <c r="F83" i="8" s="1"/>
  <c r="I82" i="8"/>
  <c r="L82" i="8" s="1"/>
  <c r="D82" i="8"/>
  <c r="E82" i="8" s="1"/>
  <c r="F82" i="8" s="1"/>
  <c r="I81" i="8"/>
  <c r="D81" i="8"/>
  <c r="E81" i="8" s="1"/>
  <c r="F81" i="8" s="1"/>
  <c r="I80" i="8"/>
  <c r="D80" i="8"/>
  <c r="E80" i="8" s="1"/>
  <c r="F80" i="8" s="1"/>
  <c r="I79" i="8"/>
  <c r="D79" i="8"/>
  <c r="E79" i="8" s="1"/>
  <c r="F79" i="8" s="1"/>
  <c r="I78" i="8"/>
  <c r="L78" i="8" s="1"/>
  <c r="D78" i="8"/>
  <c r="E78" i="8" s="1"/>
  <c r="F78" i="8" s="1"/>
  <c r="I77" i="8"/>
  <c r="D77" i="8"/>
  <c r="E77" i="8" s="1"/>
  <c r="F77" i="8" s="1"/>
  <c r="I76" i="8"/>
  <c r="D76" i="8"/>
  <c r="E76" i="8" s="1"/>
  <c r="F76" i="8" s="1"/>
  <c r="I75" i="8"/>
  <c r="D75" i="8"/>
  <c r="E75" i="8" s="1"/>
  <c r="F75" i="8" s="1"/>
  <c r="I74" i="8"/>
  <c r="L74" i="8" s="1"/>
  <c r="D74" i="8"/>
  <c r="E74" i="8" s="1"/>
  <c r="F74" i="8" s="1"/>
  <c r="I73" i="8"/>
  <c r="D73" i="8"/>
  <c r="E73" i="8" s="1"/>
  <c r="F73" i="8" s="1"/>
  <c r="I72" i="8"/>
  <c r="N72" i="8" s="1"/>
  <c r="D72" i="8"/>
  <c r="E72" i="8" s="1"/>
  <c r="F72" i="8" s="1"/>
  <c r="I71" i="8"/>
  <c r="D71" i="8"/>
  <c r="E71" i="8" s="1"/>
  <c r="F71" i="8" s="1"/>
  <c r="I70" i="8"/>
  <c r="L70" i="8" s="1"/>
  <c r="D70" i="8"/>
  <c r="E70" i="8" s="1"/>
  <c r="F70" i="8" s="1"/>
  <c r="I69" i="8"/>
  <c r="N69" i="8" s="1"/>
  <c r="D69" i="8"/>
  <c r="E69" i="8" s="1"/>
  <c r="F69" i="8" s="1"/>
  <c r="I68" i="8"/>
  <c r="D68" i="8"/>
  <c r="E68" i="8" s="1"/>
  <c r="F68" i="8" s="1"/>
  <c r="I67" i="8"/>
  <c r="D67" i="8"/>
  <c r="E67" i="8" s="1"/>
  <c r="F67" i="8" s="1"/>
  <c r="I66" i="8"/>
  <c r="L66" i="8" s="1"/>
  <c r="D66" i="8"/>
  <c r="E66" i="8" s="1"/>
  <c r="F66" i="8" s="1"/>
  <c r="I65" i="8"/>
  <c r="D65" i="8"/>
  <c r="E65" i="8" s="1"/>
  <c r="F65" i="8" s="1"/>
  <c r="I64" i="8"/>
  <c r="D64" i="8"/>
  <c r="E64" i="8" s="1"/>
  <c r="F64" i="8" s="1"/>
  <c r="I63" i="8"/>
  <c r="D63" i="8"/>
  <c r="E63" i="8" s="1"/>
  <c r="F63" i="8" s="1"/>
  <c r="I62" i="8"/>
  <c r="L62" i="8" s="1"/>
  <c r="D62" i="8"/>
  <c r="E62" i="8" s="1"/>
  <c r="F62" i="8" s="1"/>
  <c r="I61" i="8"/>
  <c r="D61" i="8"/>
  <c r="E61" i="8" s="1"/>
  <c r="F61" i="8" s="1"/>
  <c r="I60" i="8"/>
  <c r="D60" i="8"/>
  <c r="E60" i="8" s="1"/>
  <c r="F60" i="8" s="1"/>
  <c r="I59" i="8"/>
  <c r="N59" i="8" s="1"/>
  <c r="D59" i="8"/>
  <c r="E59" i="8" s="1"/>
  <c r="F59" i="8" s="1"/>
  <c r="I58" i="8"/>
  <c r="L58" i="8" s="1"/>
  <c r="D58" i="8"/>
  <c r="E58" i="8" s="1"/>
  <c r="F58" i="8" s="1"/>
  <c r="I57" i="8"/>
  <c r="D57" i="8"/>
  <c r="E57" i="8" s="1"/>
  <c r="F57" i="8" s="1"/>
  <c r="I56" i="8"/>
  <c r="D56" i="8"/>
  <c r="E56" i="8" s="1"/>
  <c r="F56" i="8" s="1"/>
  <c r="I55" i="8"/>
  <c r="D55" i="8"/>
  <c r="E55" i="8" s="1"/>
  <c r="F55" i="8" s="1"/>
  <c r="I54" i="8"/>
  <c r="L54" i="8" s="1"/>
  <c r="D54" i="8"/>
  <c r="E54" i="8" s="1"/>
  <c r="F54" i="8" s="1"/>
  <c r="I53" i="8"/>
  <c r="D53" i="8"/>
  <c r="E53" i="8" s="1"/>
  <c r="F53" i="8" s="1"/>
  <c r="I52" i="8"/>
  <c r="L52" i="8" s="1"/>
  <c r="N52" i="8" s="1"/>
  <c r="D52" i="8"/>
  <c r="E52" i="8" s="1"/>
  <c r="F52" i="8" s="1"/>
  <c r="I51" i="8"/>
  <c r="L51" i="8" s="1"/>
  <c r="D51" i="8"/>
  <c r="E51" i="8" s="1"/>
  <c r="F51" i="8" s="1"/>
  <c r="I50" i="8"/>
  <c r="L50" i="8" s="1"/>
  <c r="D50" i="8"/>
  <c r="E50" i="8" s="1"/>
  <c r="F50" i="8" s="1"/>
  <c r="I49" i="8"/>
  <c r="L49" i="8" s="1"/>
  <c r="D49" i="8"/>
  <c r="E49" i="8" s="1"/>
  <c r="F49" i="8" s="1"/>
  <c r="I48" i="8"/>
  <c r="L48" i="8" s="1"/>
  <c r="D48" i="8"/>
  <c r="E48" i="8" s="1"/>
  <c r="F48" i="8" s="1"/>
  <c r="I47" i="8"/>
  <c r="L47" i="8" s="1"/>
  <c r="D47" i="8"/>
  <c r="E47" i="8" s="1"/>
  <c r="F47" i="8" s="1"/>
  <c r="I46" i="8"/>
  <c r="L46" i="8" s="1"/>
  <c r="D46" i="8"/>
  <c r="E46" i="8" s="1"/>
  <c r="F46" i="8" s="1"/>
  <c r="I45" i="8"/>
  <c r="L45" i="8" s="1"/>
  <c r="D45" i="8"/>
  <c r="E45" i="8" s="1"/>
  <c r="F45" i="8" s="1"/>
  <c r="I44" i="8"/>
  <c r="L44" i="8" s="1"/>
  <c r="D44" i="8"/>
  <c r="E44" i="8" s="1"/>
  <c r="F44" i="8" s="1"/>
  <c r="I43" i="8"/>
  <c r="L43" i="8" s="1"/>
  <c r="D43" i="8"/>
  <c r="E43" i="8" s="1"/>
  <c r="F43" i="8" s="1"/>
  <c r="I42" i="8"/>
  <c r="L42" i="8" s="1"/>
  <c r="D42" i="8"/>
  <c r="E42" i="8" s="1"/>
  <c r="F42" i="8" s="1"/>
  <c r="I41" i="8"/>
  <c r="L41" i="8" s="1"/>
  <c r="D41" i="8"/>
  <c r="E41" i="8" s="1"/>
  <c r="F41" i="8" s="1"/>
  <c r="I40" i="8"/>
  <c r="L40" i="8" s="1"/>
  <c r="D40" i="8"/>
  <c r="E40" i="8" s="1"/>
  <c r="F40" i="8" s="1"/>
  <c r="I39" i="8"/>
  <c r="L39" i="8" s="1"/>
  <c r="D39" i="8"/>
  <c r="E39" i="8" s="1"/>
  <c r="F39" i="8" s="1"/>
  <c r="I38" i="8"/>
  <c r="D38" i="8"/>
  <c r="E38" i="8" s="1"/>
  <c r="F38" i="8" s="1"/>
  <c r="I37" i="8"/>
  <c r="L37" i="8" s="1"/>
  <c r="D37" i="8"/>
  <c r="E37" i="8" s="1"/>
  <c r="F37" i="8" s="1"/>
  <c r="I36" i="8"/>
  <c r="L36" i="8" s="1"/>
  <c r="D36" i="8"/>
  <c r="E36" i="8" s="1"/>
  <c r="F36" i="8" s="1"/>
  <c r="I35" i="8"/>
  <c r="L35" i="8" s="1"/>
  <c r="D35" i="8"/>
  <c r="E35" i="8" s="1"/>
  <c r="F35" i="8" s="1"/>
  <c r="I34" i="8"/>
  <c r="L34" i="8" s="1"/>
  <c r="D34" i="8"/>
  <c r="E34" i="8" s="1"/>
  <c r="F34" i="8" s="1"/>
  <c r="I33" i="8"/>
  <c r="L33" i="8" s="1"/>
  <c r="N33" i="8" s="1"/>
  <c r="D33" i="8"/>
  <c r="E33" i="8" s="1"/>
  <c r="I32" i="8"/>
  <c r="L32" i="8" s="1"/>
  <c r="D32" i="8"/>
  <c r="E32" i="8" s="1"/>
  <c r="F32" i="8" s="1"/>
  <c r="I31" i="8"/>
  <c r="L31" i="8" s="1"/>
  <c r="D31" i="8"/>
  <c r="E31" i="8" s="1"/>
  <c r="F31" i="8" s="1"/>
  <c r="I30" i="8"/>
  <c r="L30" i="8" s="1"/>
  <c r="D30" i="8"/>
  <c r="E30" i="8" s="1"/>
  <c r="F30" i="8" s="1"/>
  <c r="I29" i="8"/>
  <c r="L29" i="8" s="1"/>
  <c r="D29" i="8"/>
  <c r="E29" i="8" s="1"/>
  <c r="F29" i="8" s="1"/>
  <c r="I28" i="8"/>
  <c r="L28" i="8" s="1"/>
  <c r="D28" i="8"/>
  <c r="E28" i="8" s="1"/>
  <c r="F28" i="8" s="1"/>
  <c r="I27" i="8"/>
  <c r="L27" i="8" s="1"/>
  <c r="D27" i="8"/>
  <c r="E27" i="8" s="1"/>
  <c r="F27" i="8" s="1"/>
  <c r="I26" i="8"/>
  <c r="L26" i="8" s="1"/>
  <c r="D26" i="8"/>
  <c r="E26" i="8" s="1"/>
  <c r="F26" i="8" s="1"/>
  <c r="I25" i="8"/>
  <c r="L25" i="8" s="1"/>
  <c r="D25" i="8"/>
  <c r="E25" i="8" s="1"/>
  <c r="F25" i="8" s="1"/>
  <c r="I24" i="8"/>
  <c r="L24" i="8" s="1"/>
  <c r="D24" i="8"/>
  <c r="E24" i="8" s="1"/>
  <c r="F24" i="8" s="1"/>
  <c r="I23" i="8"/>
  <c r="L23" i="8" s="1"/>
  <c r="D23" i="8"/>
  <c r="E23" i="8" s="1"/>
  <c r="F23" i="8" s="1"/>
  <c r="I22" i="8"/>
  <c r="L22" i="8" s="1"/>
  <c r="D22" i="8"/>
  <c r="E22" i="8" s="1"/>
  <c r="F22" i="8" s="1"/>
  <c r="I21" i="8"/>
  <c r="L21" i="8" s="1"/>
  <c r="D21" i="8"/>
  <c r="E21" i="8" s="1"/>
  <c r="F21" i="8" s="1"/>
  <c r="I20" i="8"/>
  <c r="L20" i="8" s="1"/>
  <c r="D20" i="8"/>
  <c r="E20" i="8" s="1"/>
  <c r="F20" i="8" s="1"/>
  <c r="I19" i="8"/>
  <c r="L19" i="8" s="1"/>
  <c r="D19" i="8"/>
  <c r="E19" i="8" s="1"/>
  <c r="F19" i="8" s="1"/>
  <c r="I18" i="8"/>
  <c r="L18" i="8" s="1"/>
  <c r="D18" i="8"/>
  <c r="E18" i="8" s="1"/>
  <c r="F18" i="8" s="1"/>
  <c r="I17" i="8"/>
  <c r="L17" i="8" s="1"/>
  <c r="M17" i="8" s="1"/>
  <c r="D17" i="8"/>
  <c r="E17" i="8" s="1"/>
  <c r="M33" i="8" l="1"/>
  <c r="O33" i="8" s="1"/>
  <c r="L53" i="8"/>
  <c r="N53" i="8" s="1"/>
  <c r="L55" i="8"/>
  <c r="N55" i="8" s="1"/>
  <c r="L56" i="8"/>
  <c r="N56" i="8" s="1"/>
  <c r="L57" i="8"/>
  <c r="N57" i="8" s="1"/>
  <c r="L60" i="8"/>
  <c r="N60" i="8" s="1"/>
  <c r="L61" i="8"/>
  <c r="N61" i="8" s="1"/>
  <c r="L63" i="8"/>
  <c r="N63" i="8" s="1"/>
  <c r="L64" i="8"/>
  <c r="N64" i="8" s="1"/>
  <c r="L65" i="8"/>
  <c r="N65" i="8" s="1"/>
  <c r="L67" i="8"/>
  <c r="N67" i="8" s="1"/>
  <c r="L68" i="8"/>
  <c r="N68" i="8" s="1"/>
  <c r="L71" i="8"/>
  <c r="N71" i="8" s="1"/>
  <c r="L73" i="8"/>
  <c r="N73" i="8" s="1"/>
  <c r="L223" i="8"/>
  <c r="N223" i="8" s="1"/>
  <c r="L225" i="8"/>
  <c r="N225" i="8" s="1"/>
  <c r="L226" i="8"/>
  <c r="N226" i="8" s="1"/>
  <c r="L227" i="8"/>
  <c r="N227" i="8" s="1"/>
  <c r="M229" i="8"/>
  <c r="L75" i="8"/>
  <c r="N75" i="8" s="1"/>
  <c r="L76" i="8"/>
  <c r="N76" i="8" s="1"/>
  <c r="L77" i="8"/>
  <c r="N77" i="8" s="1"/>
  <c r="L79" i="8"/>
  <c r="N79" i="8" s="1"/>
  <c r="L80" i="8"/>
  <c r="N80" i="8" s="1"/>
  <c r="L81" i="8"/>
  <c r="N81" i="8" s="1"/>
  <c r="L83" i="8"/>
  <c r="N83" i="8" s="1"/>
  <c r="L84" i="8"/>
  <c r="N84" i="8" s="1"/>
  <c r="L85" i="8"/>
  <c r="N85" i="8" s="1"/>
  <c r="L88" i="8"/>
  <c r="N88" i="8" s="1"/>
  <c r="L89" i="8"/>
  <c r="N89" i="8" s="1"/>
  <c r="L91" i="8"/>
  <c r="N91" i="8" s="1"/>
  <c r="L92" i="8"/>
  <c r="N92" i="8" s="1"/>
  <c r="L93" i="8"/>
  <c r="N93" i="8" s="1"/>
  <c r="L95" i="8"/>
  <c r="N95" i="8" s="1"/>
  <c r="L173" i="8"/>
  <c r="N173" i="8" s="1"/>
  <c r="L174" i="8"/>
  <c r="N174" i="8" s="1"/>
  <c r="L175" i="8"/>
  <c r="N175" i="8" s="1"/>
  <c r="L177" i="8"/>
  <c r="N177" i="8" s="1"/>
  <c r="L179" i="8"/>
  <c r="N179" i="8" s="1"/>
  <c r="L181" i="8"/>
  <c r="N181" i="8" s="1"/>
  <c r="L182" i="8"/>
  <c r="N182" i="8" s="1"/>
  <c r="L183" i="8"/>
  <c r="N183" i="8" s="1"/>
  <c r="L185" i="8"/>
  <c r="N185" i="8" s="1"/>
  <c r="L186" i="8"/>
  <c r="N186" i="8" s="1"/>
  <c r="L187" i="8"/>
  <c r="N187" i="8" s="1"/>
  <c r="L189" i="8"/>
  <c r="N189" i="8" s="1"/>
  <c r="L190" i="8"/>
  <c r="N190" i="8" s="1"/>
  <c r="L191" i="8"/>
  <c r="N191" i="8" s="1"/>
  <c r="L193" i="8"/>
  <c r="N193" i="8" s="1"/>
  <c r="L194" i="8"/>
  <c r="N194" i="8" s="1"/>
  <c r="L195" i="8"/>
  <c r="N195" i="8" s="1"/>
  <c r="L197" i="8"/>
  <c r="N197" i="8" s="1"/>
  <c r="L198" i="8"/>
  <c r="N198" i="8" s="1"/>
  <c r="L201" i="8"/>
  <c r="N201" i="8" s="1"/>
  <c r="L202" i="8"/>
  <c r="N202" i="8" s="1"/>
  <c r="L203" i="8"/>
  <c r="N203" i="8" s="1"/>
  <c r="L205" i="8"/>
  <c r="N205" i="8" s="1"/>
  <c r="L206" i="8"/>
  <c r="N206" i="8" s="1"/>
  <c r="L207" i="8"/>
  <c r="N207" i="8" s="1"/>
  <c r="L209" i="8"/>
  <c r="N209" i="8" s="1"/>
  <c r="L210" i="8"/>
  <c r="N210" i="8" s="1"/>
  <c r="L211" i="8"/>
  <c r="N211" i="8" s="1"/>
  <c r="L213" i="8"/>
  <c r="N213" i="8" s="1"/>
  <c r="L214" i="8"/>
  <c r="N214" i="8" s="1"/>
  <c r="L215" i="8"/>
  <c r="N215" i="8" s="1"/>
  <c r="L217" i="8"/>
  <c r="N217" i="8" s="1"/>
  <c r="L218" i="8"/>
  <c r="N218" i="8" s="1"/>
  <c r="L219" i="8"/>
  <c r="N219" i="8" s="1"/>
  <c r="L221" i="8"/>
  <c r="N221" i="8" s="1"/>
  <c r="L222" i="8"/>
  <c r="N222" i="8" s="1"/>
  <c r="L199" i="8"/>
  <c r="N199" i="8" s="1"/>
  <c r="M245" i="8"/>
  <c r="L178" i="8"/>
  <c r="N178" i="8" s="1"/>
  <c r="M177" i="8"/>
  <c r="M237" i="8"/>
  <c r="O237" i="8" s="1"/>
  <c r="P237" i="8" s="1"/>
  <c r="F33" i="8"/>
  <c r="P33" i="8" s="1"/>
  <c r="M233" i="8"/>
  <c r="M221" i="8"/>
  <c r="M217" i="8"/>
  <c r="M209" i="8"/>
  <c r="M189" i="8"/>
  <c r="M185" i="8"/>
  <c r="O185" i="8" s="1"/>
  <c r="P185" i="8" s="1"/>
  <c r="M67" i="8"/>
  <c r="M71" i="8"/>
  <c r="M75" i="8"/>
  <c r="M95" i="8"/>
  <c r="M181" i="8"/>
  <c r="M213" i="8"/>
  <c r="M231" i="8"/>
  <c r="M235" i="8"/>
  <c r="O235" i="8" s="1"/>
  <c r="P235" i="8" s="1"/>
  <c r="M241" i="8"/>
  <c r="O241" i="8" s="1"/>
  <c r="M55" i="8"/>
  <c r="M59" i="8"/>
  <c r="M79" i="8"/>
  <c r="M83" i="8"/>
  <c r="O83" i="8" s="1"/>
  <c r="P83" i="8" s="1"/>
  <c r="M87" i="8"/>
  <c r="M91" i="8"/>
  <c r="O91" i="8" s="1"/>
  <c r="P91" i="8" s="1"/>
  <c r="M173" i="8"/>
  <c r="M193" i="8"/>
  <c r="M197" i="8"/>
  <c r="M201" i="8"/>
  <c r="M205" i="8"/>
  <c r="O229" i="8"/>
  <c r="P229" i="8" s="1"/>
  <c r="O231" i="8"/>
  <c r="P231" i="8" s="1"/>
  <c r="O233" i="8"/>
  <c r="P233" i="8" s="1"/>
  <c r="M239" i="8"/>
  <c r="O239" i="8" s="1"/>
  <c r="P239" i="8" s="1"/>
  <c r="P241" i="8"/>
  <c r="M243" i="8"/>
  <c r="O243" i="8" s="1"/>
  <c r="P243" i="8" s="1"/>
  <c r="N17" i="8"/>
  <c r="O17" i="8"/>
  <c r="N19" i="8"/>
  <c r="M19" i="8"/>
  <c r="O19" i="8" s="1"/>
  <c r="P19" i="8" s="1"/>
  <c r="N21" i="8"/>
  <c r="M21" i="8"/>
  <c r="O21" i="8" s="1"/>
  <c r="P21" i="8" s="1"/>
  <c r="N23" i="8"/>
  <c r="M23" i="8"/>
  <c r="O23" i="8" s="1"/>
  <c r="P23" i="8" s="1"/>
  <c r="N25" i="8"/>
  <c r="M25" i="8"/>
  <c r="O25" i="8" s="1"/>
  <c r="P25" i="8" s="1"/>
  <c r="N27" i="8"/>
  <c r="M27" i="8"/>
  <c r="O27" i="8" s="1"/>
  <c r="P27" i="8" s="1"/>
  <c r="N29" i="8"/>
  <c r="M29" i="8"/>
  <c r="N31" i="8"/>
  <c r="M31" i="8"/>
  <c r="O31" i="8" s="1"/>
  <c r="P31" i="8" s="1"/>
  <c r="N34" i="8"/>
  <c r="M34" i="8"/>
  <c r="O34" i="8" s="1"/>
  <c r="P34" i="8" s="1"/>
  <c r="N36" i="8"/>
  <c r="M36" i="8"/>
  <c r="O36" i="8" s="1"/>
  <c r="P36" i="8" s="1"/>
  <c r="N38" i="8"/>
  <c r="M38" i="8"/>
  <c r="N40" i="8"/>
  <c r="M40" i="8"/>
  <c r="O40" i="8" s="1"/>
  <c r="P40" i="8" s="1"/>
  <c r="N42" i="8"/>
  <c r="M42" i="8"/>
  <c r="N44" i="8"/>
  <c r="M44" i="8"/>
  <c r="O44" i="8" s="1"/>
  <c r="P44" i="8" s="1"/>
  <c r="N46" i="8"/>
  <c r="M46" i="8"/>
  <c r="O46" i="8" s="1"/>
  <c r="P46" i="8" s="1"/>
  <c r="N48" i="8"/>
  <c r="M48" i="8"/>
  <c r="O48" i="8" s="1"/>
  <c r="P48" i="8" s="1"/>
  <c r="N50" i="8"/>
  <c r="M50" i="8"/>
  <c r="M54" i="8"/>
  <c r="O54" i="8" s="1"/>
  <c r="P54" i="8" s="1"/>
  <c r="M58" i="8"/>
  <c r="O58" i="8" s="1"/>
  <c r="P58" i="8" s="1"/>
  <c r="M62" i="8"/>
  <c r="O62" i="8" s="1"/>
  <c r="P62" i="8" s="1"/>
  <c r="M66" i="8"/>
  <c r="M70" i="8"/>
  <c r="M74" i="8"/>
  <c r="O74" i="8" s="1"/>
  <c r="P74" i="8" s="1"/>
  <c r="M78" i="8"/>
  <c r="O78" i="8" s="1"/>
  <c r="P78" i="8" s="1"/>
  <c r="M82" i="8"/>
  <c r="O82" i="8" s="1"/>
  <c r="P82" i="8" s="1"/>
  <c r="M86" i="8"/>
  <c r="M90" i="8"/>
  <c r="O90" i="8" s="1"/>
  <c r="P90" i="8" s="1"/>
  <c r="M94" i="8"/>
  <c r="O94" i="8" s="1"/>
  <c r="P94" i="8" s="1"/>
  <c r="N26" i="8"/>
  <c r="N30" i="8"/>
  <c r="N37" i="8"/>
  <c r="N39" i="8"/>
  <c r="N41" i="8"/>
  <c r="N43" i="8"/>
  <c r="N45" i="8"/>
  <c r="N47" i="8"/>
  <c r="N49" i="8"/>
  <c r="N51" i="8"/>
  <c r="M52" i="8"/>
  <c r="O52" i="8" s="1"/>
  <c r="P52" i="8" s="1"/>
  <c r="M56" i="8"/>
  <c r="O56" i="8" s="1"/>
  <c r="P56" i="8" s="1"/>
  <c r="M60" i="8"/>
  <c r="O60" i="8" s="1"/>
  <c r="P60" i="8" s="1"/>
  <c r="M64" i="8"/>
  <c r="O64" i="8" s="1"/>
  <c r="P64" i="8" s="1"/>
  <c r="M68" i="8"/>
  <c r="O68" i="8" s="1"/>
  <c r="P68" i="8" s="1"/>
  <c r="M72" i="8"/>
  <c r="M76" i="8"/>
  <c r="M80" i="8"/>
  <c r="O80" i="8" s="1"/>
  <c r="P80" i="8" s="1"/>
  <c r="M84" i="8"/>
  <c r="O84" i="8" s="1"/>
  <c r="P84" i="8" s="1"/>
  <c r="M88" i="8"/>
  <c r="O88" i="8" s="1"/>
  <c r="P88" i="8" s="1"/>
  <c r="M92" i="8"/>
  <c r="O92" i="8" s="1"/>
  <c r="P92" i="8" s="1"/>
  <c r="N97" i="8"/>
  <c r="M97" i="8"/>
  <c r="O97" i="8" s="1"/>
  <c r="P97" i="8" s="1"/>
  <c r="N99" i="8"/>
  <c r="M99" i="8"/>
  <c r="O99" i="8" s="1"/>
  <c r="P99" i="8" s="1"/>
  <c r="N101" i="8"/>
  <c r="M101" i="8"/>
  <c r="O101" i="8" s="1"/>
  <c r="P101" i="8" s="1"/>
  <c r="N103" i="8"/>
  <c r="M103" i="8"/>
  <c r="N105" i="8"/>
  <c r="M105" i="8"/>
  <c r="O105" i="8" s="1"/>
  <c r="P105" i="8" s="1"/>
  <c r="N107" i="8"/>
  <c r="M107" i="8"/>
  <c r="O107" i="8" s="1"/>
  <c r="P107" i="8" s="1"/>
  <c r="N109" i="8"/>
  <c r="M109" i="8"/>
  <c r="N111" i="8"/>
  <c r="M111" i="8"/>
  <c r="O111" i="8" s="1"/>
  <c r="P111" i="8" s="1"/>
  <c r="N113" i="8"/>
  <c r="M113" i="8"/>
  <c r="O113" i="8" s="1"/>
  <c r="P113" i="8" s="1"/>
  <c r="N115" i="8"/>
  <c r="M115" i="8"/>
  <c r="O115" i="8" s="1"/>
  <c r="P115" i="8" s="1"/>
  <c r="N117" i="8"/>
  <c r="M117" i="8"/>
  <c r="O117" i="8" s="1"/>
  <c r="P117" i="8" s="1"/>
  <c r="N119" i="8"/>
  <c r="M119" i="8"/>
  <c r="O119" i="8" s="1"/>
  <c r="P119" i="8" s="1"/>
  <c r="N121" i="8"/>
  <c r="M121" i="8"/>
  <c r="N123" i="8"/>
  <c r="M123" i="8"/>
  <c r="N125" i="8"/>
  <c r="M125" i="8"/>
  <c r="O125" i="8" s="1"/>
  <c r="P125" i="8" s="1"/>
  <c r="N127" i="8"/>
  <c r="M127" i="8"/>
  <c r="O127" i="8" s="1"/>
  <c r="P127" i="8" s="1"/>
  <c r="N129" i="8"/>
  <c r="M129" i="8"/>
  <c r="O129" i="8" s="1"/>
  <c r="P129" i="8" s="1"/>
  <c r="N131" i="8"/>
  <c r="M131" i="8"/>
  <c r="O131" i="8" s="1"/>
  <c r="P131" i="8" s="1"/>
  <c r="N133" i="8"/>
  <c r="M133" i="8"/>
  <c r="O133" i="8" s="1"/>
  <c r="P133" i="8" s="1"/>
  <c r="N135" i="8"/>
  <c r="M135" i="8"/>
  <c r="O135" i="8" s="1"/>
  <c r="P135" i="8" s="1"/>
  <c r="N137" i="8"/>
  <c r="M137" i="8"/>
  <c r="O137" i="8" s="1"/>
  <c r="P137" i="8" s="1"/>
  <c r="N139" i="8"/>
  <c r="M139" i="8"/>
  <c r="O139" i="8" s="1"/>
  <c r="P139" i="8" s="1"/>
  <c r="N141" i="8"/>
  <c r="M141" i="8"/>
  <c r="O141" i="8" s="1"/>
  <c r="P141" i="8" s="1"/>
  <c r="N143" i="8"/>
  <c r="M143" i="8"/>
  <c r="O143" i="8" s="1"/>
  <c r="P143" i="8" s="1"/>
  <c r="N145" i="8"/>
  <c r="M145" i="8"/>
  <c r="O145" i="8" s="1"/>
  <c r="P145" i="8" s="1"/>
  <c r="N147" i="8"/>
  <c r="M147" i="8"/>
  <c r="O147" i="8" s="1"/>
  <c r="P147" i="8" s="1"/>
  <c r="N149" i="8"/>
  <c r="M149" i="8"/>
  <c r="O149" i="8" s="1"/>
  <c r="P149" i="8" s="1"/>
  <c r="N150" i="8"/>
  <c r="M150" i="8"/>
  <c r="O150" i="8" s="1"/>
  <c r="P150" i="8" s="1"/>
  <c r="N152" i="8"/>
  <c r="M152" i="8"/>
  <c r="O152" i="8" s="1"/>
  <c r="P152" i="8" s="1"/>
  <c r="N154" i="8"/>
  <c r="M154" i="8"/>
  <c r="O154" i="8" s="1"/>
  <c r="P154" i="8" s="1"/>
  <c r="N156" i="8"/>
  <c r="M156" i="8"/>
  <c r="O156" i="8" s="1"/>
  <c r="P156" i="8" s="1"/>
  <c r="N158" i="8"/>
  <c r="M158" i="8"/>
  <c r="O158" i="8" s="1"/>
  <c r="P158" i="8" s="1"/>
  <c r="N160" i="8"/>
  <c r="M160" i="8"/>
  <c r="O160" i="8" s="1"/>
  <c r="P160" i="8" s="1"/>
  <c r="N162" i="8"/>
  <c r="M162" i="8"/>
  <c r="O162" i="8" s="1"/>
  <c r="P162" i="8" s="1"/>
  <c r="N164" i="8"/>
  <c r="M164" i="8"/>
  <c r="O164" i="8" s="1"/>
  <c r="P164" i="8" s="1"/>
  <c r="N166" i="8"/>
  <c r="M166" i="8"/>
  <c r="O166" i="8" s="1"/>
  <c r="P166" i="8" s="1"/>
  <c r="N168" i="8"/>
  <c r="M168" i="8"/>
  <c r="O168" i="8" s="1"/>
  <c r="P168" i="8" s="1"/>
  <c r="N170" i="8"/>
  <c r="M170" i="8"/>
  <c r="O170" i="8" s="1"/>
  <c r="P170" i="8" s="1"/>
  <c r="N18" i="8"/>
  <c r="N20" i="8"/>
  <c r="N22" i="8"/>
  <c r="N24" i="8"/>
  <c r="N28" i="8"/>
  <c r="N32" i="8"/>
  <c r="N35" i="8"/>
  <c r="F17" i="8"/>
  <c r="M18" i="8"/>
  <c r="O18" i="8" s="1"/>
  <c r="P18" i="8" s="1"/>
  <c r="M20" i="8"/>
  <c r="O20" i="8" s="1"/>
  <c r="P20" i="8" s="1"/>
  <c r="M22" i="8"/>
  <c r="O22" i="8" s="1"/>
  <c r="P22" i="8" s="1"/>
  <c r="M24" i="8"/>
  <c r="O24" i="8" s="1"/>
  <c r="P24" i="8" s="1"/>
  <c r="M26" i="8"/>
  <c r="O26" i="8" s="1"/>
  <c r="P26" i="8" s="1"/>
  <c r="M28" i="8"/>
  <c r="O28" i="8" s="1"/>
  <c r="P28" i="8" s="1"/>
  <c r="M30" i="8"/>
  <c r="O30" i="8" s="1"/>
  <c r="P30" i="8" s="1"/>
  <c r="M32" i="8"/>
  <c r="O32" i="8" s="1"/>
  <c r="P32" i="8" s="1"/>
  <c r="M35" i="8"/>
  <c r="O35" i="8" s="1"/>
  <c r="P35" i="8" s="1"/>
  <c r="M37" i="8"/>
  <c r="O37" i="8" s="1"/>
  <c r="P37" i="8" s="1"/>
  <c r="M39" i="8"/>
  <c r="O39" i="8" s="1"/>
  <c r="M41" i="8"/>
  <c r="O41" i="8" s="1"/>
  <c r="P41" i="8" s="1"/>
  <c r="M43" i="8"/>
  <c r="O43" i="8" s="1"/>
  <c r="P43" i="8" s="1"/>
  <c r="M45" i="8"/>
  <c r="O45" i="8" s="1"/>
  <c r="P45" i="8" s="1"/>
  <c r="M47" i="8"/>
  <c r="O47" i="8" s="1"/>
  <c r="P47" i="8" s="1"/>
  <c r="M49" i="8"/>
  <c r="O49" i="8" s="1"/>
  <c r="P49" i="8" s="1"/>
  <c r="M51" i="8"/>
  <c r="O51" i="8" s="1"/>
  <c r="P51" i="8" s="1"/>
  <c r="M53" i="8"/>
  <c r="O53" i="8" s="1"/>
  <c r="P53" i="8" s="1"/>
  <c r="N54" i="8"/>
  <c r="O55" i="8"/>
  <c r="P55" i="8" s="1"/>
  <c r="M57" i="8"/>
  <c r="O57" i="8" s="1"/>
  <c r="P57" i="8" s="1"/>
  <c r="N58" i="8"/>
  <c r="O59" i="8"/>
  <c r="P59" i="8" s="1"/>
  <c r="M61" i="8"/>
  <c r="O61" i="8" s="1"/>
  <c r="P61" i="8" s="1"/>
  <c r="N62" i="8"/>
  <c r="M65" i="8"/>
  <c r="O65" i="8" s="1"/>
  <c r="P65" i="8" s="1"/>
  <c r="N66" i="8"/>
  <c r="O67" i="8"/>
  <c r="P67" i="8" s="1"/>
  <c r="M69" i="8"/>
  <c r="N70" i="8"/>
  <c r="O71" i="8"/>
  <c r="P71" i="8" s="1"/>
  <c r="M73" i="8"/>
  <c r="O73" i="8" s="1"/>
  <c r="P73" i="8" s="1"/>
  <c r="N74" i="8"/>
  <c r="O75" i="8"/>
  <c r="P75" i="8" s="1"/>
  <c r="M77" i="8"/>
  <c r="O77" i="8" s="1"/>
  <c r="P77" i="8" s="1"/>
  <c r="N78" i="8"/>
  <c r="O79" i="8"/>
  <c r="P79" i="8" s="1"/>
  <c r="M81" i="8"/>
  <c r="O81" i="8" s="1"/>
  <c r="P81" i="8" s="1"/>
  <c r="N82" i="8"/>
  <c r="M85" i="8"/>
  <c r="O85" i="8" s="1"/>
  <c r="P85" i="8" s="1"/>
  <c r="N86" i="8"/>
  <c r="O87" i="8"/>
  <c r="P87" i="8" s="1"/>
  <c r="M89" i="8"/>
  <c r="N90" i="8"/>
  <c r="M93" i="8"/>
  <c r="O93" i="8" s="1"/>
  <c r="P93" i="8" s="1"/>
  <c r="N94" i="8"/>
  <c r="O95" i="8"/>
  <c r="P95" i="8" s="1"/>
  <c r="M172" i="8"/>
  <c r="O172" i="8" s="1"/>
  <c r="P172" i="8" s="1"/>
  <c r="M176" i="8"/>
  <c r="O176" i="8" s="1"/>
  <c r="P176" i="8" s="1"/>
  <c r="M180" i="8"/>
  <c r="O180" i="8" s="1"/>
  <c r="P180" i="8" s="1"/>
  <c r="M184" i="8"/>
  <c r="O184" i="8" s="1"/>
  <c r="P184" i="8" s="1"/>
  <c r="M188" i="8"/>
  <c r="O188" i="8" s="1"/>
  <c r="P188" i="8" s="1"/>
  <c r="M192" i="8"/>
  <c r="O192" i="8" s="1"/>
  <c r="P192" i="8" s="1"/>
  <c r="M196" i="8"/>
  <c r="O196" i="8" s="1"/>
  <c r="P196" i="8" s="1"/>
  <c r="M200" i="8"/>
  <c r="M204" i="8"/>
  <c r="O204" i="8" s="1"/>
  <c r="P204" i="8" s="1"/>
  <c r="M208" i="8"/>
  <c r="O208" i="8" s="1"/>
  <c r="P208" i="8" s="1"/>
  <c r="M212" i="8"/>
  <c r="O212" i="8" s="1"/>
  <c r="P212" i="8" s="1"/>
  <c r="M216" i="8"/>
  <c r="O216" i="8" s="1"/>
  <c r="P216" i="8" s="1"/>
  <c r="M220" i="8"/>
  <c r="O220" i="8" s="1"/>
  <c r="P220" i="8" s="1"/>
  <c r="M224" i="8"/>
  <c r="O224" i="8" s="1"/>
  <c r="P224" i="8" s="1"/>
  <c r="M228" i="8"/>
  <c r="O228" i="8" s="1"/>
  <c r="P228" i="8" s="1"/>
  <c r="M230" i="8"/>
  <c r="O230" i="8" s="1"/>
  <c r="P230" i="8" s="1"/>
  <c r="M232" i="8"/>
  <c r="O232" i="8" s="1"/>
  <c r="P232" i="8" s="1"/>
  <c r="M234" i="8"/>
  <c r="O234" i="8" s="1"/>
  <c r="P234" i="8" s="1"/>
  <c r="N96" i="8"/>
  <c r="N98" i="8"/>
  <c r="N100" i="8"/>
  <c r="N102" i="8"/>
  <c r="N104" i="8"/>
  <c r="N106" i="8"/>
  <c r="N108" i="8"/>
  <c r="N110" i="8"/>
  <c r="N112" i="8"/>
  <c r="N114" i="8"/>
  <c r="N116" i="8"/>
  <c r="N118" i="8"/>
  <c r="N120" i="8"/>
  <c r="N122" i="8"/>
  <c r="N124" i="8"/>
  <c r="N126" i="8"/>
  <c r="N128" i="8"/>
  <c r="N130" i="8"/>
  <c r="N132" i="8"/>
  <c r="N134" i="8"/>
  <c r="N136" i="8"/>
  <c r="N138" i="8"/>
  <c r="N140" i="8"/>
  <c r="N142" i="8"/>
  <c r="N144" i="8"/>
  <c r="N146" i="8"/>
  <c r="N148" i="8"/>
  <c r="N151" i="8"/>
  <c r="N153" i="8"/>
  <c r="N155" i="8"/>
  <c r="N157" i="8"/>
  <c r="N159" i="8"/>
  <c r="N161" i="8"/>
  <c r="N163" i="8"/>
  <c r="N165" i="8"/>
  <c r="N167" i="8"/>
  <c r="N169" i="8"/>
  <c r="N171" i="8"/>
  <c r="M174" i="8"/>
  <c r="O174" i="8" s="1"/>
  <c r="P174" i="8" s="1"/>
  <c r="M182" i="8"/>
  <c r="O182" i="8" s="1"/>
  <c r="P182" i="8" s="1"/>
  <c r="M186" i="8"/>
  <c r="O186" i="8" s="1"/>
  <c r="P186" i="8" s="1"/>
  <c r="M190" i="8"/>
  <c r="O190" i="8" s="1"/>
  <c r="P190" i="8" s="1"/>
  <c r="M194" i="8"/>
  <c r="O194" i="8" s="1"/>
  <c r="P194" i="8" s="1"/>
  <c r="M198" i="8"/>
  <c r="O198" i="8" s="1"/>
  <c r="P198" i="8" s="1"/>
  <c r="M202" i="8"/>
  <c r="O202" i="8" s="1"/>
  <c r="P202" i="8" s="1"/>
  <c r="M206" i="8"/>
  <c r="O206" i="8" s="1"/>
  <c r="P206" i="8" s="1"/>
  <c r="M210" i="8"/>
  <c r="O210" i="8" s="1"/>
  <c r="P210" i="8" s="1"/>
  <c r="M214" i="8"/>
  <c r="O214" i="8" s="1"/>
  <c r="P214" i="8" s="1"/>
  <c r="M218" i="8"/>
  <c r="O218" i="8" s="1"/>
  <c r="P218" i="8" s="1"/>
  <c r="M222" i="8"/>
  <c r="O222" i="8" s="1"/>
  <c r="P222" i="8" s="1"/>
  <c r="M226" i="8"/>
  <c r="O226" i="8" s="1"/>
  <c r="P226" i="8" s="1"/>
  <c r="M96" i="8"/>
  <c r="O96" i="8" s="1"/>
  <c r="P96" i="8" s="1"/>
  <c r="M98" i="8"/>
  <c r="O98" i="8" s="1"/>
  <c r="P98" i="8" s="1"/>
  <c r="M100" i="8"/>
  <c r="O100" i="8" s="1"/>
  <c r="P100" i="8" s="1"/>
  <c r="M102" i="8"/>
  <c r="O102" i="8" s="1"/>
  <c r="P102" i="8" s="1"/>
  <c r="M104" i="8"/>
  <c r="O104" i="8" s="1"/>
  <c r="P104" i="8" s="1"/>
  <c r="M106" i="8"/>
  <c r="O106" i="8" s="1"/>
  <c r="P106" i="8" s="1"/>
  <c r="M108" i="8"/>
  <c r="O108" i="8" s="1"/>
  <c r="P108" i="8" s="1"/>
  <c r="M110" i="8"/>
  <c r="O110" i="8" s="1"/>
  <c r="P110" i="8" s="1"/>
  <c r="M112" i="8"/>
  <c r="O112" i="8" s="1"/>
  <c r="P112" i="8" s="1"/>
  <c r="M114" i="8"/>
  <c r="O114" i="8" s="1"/>
  <c r="P114" i="8" s="1"/>
  <c r="M116" i="8"/>
  <c r="M118" i="8"/>
  <c r="O118" i="8" s="1"/>
  <c r="P118" i="8" s="1"/>
  <c r="M120" i="8"/>
  <c r="O120" i="8" s="1"/>
  <c r="P120" i="8" s="1"/>
  <c r="M122" i="8"/>
  <c r="O122" i="8" s="1"/>
  <c r="P122" i="8" s="1"/>
  <c r="M124" i="8"/>
  <c r="O124" i="8" s="1"/>
  <c r="P124" i="8" s="1"/>
  <c r="M126" i="8"/>
  <c r="O126" i="8" s="1"/>
  <c r="P126" i="8" s="1"/>
  <c r="M128" i="8"/>
  <c r="O128" i="8" s="1"/>
  <c r="P128" i="8" s="1"/>
  <c r="M130" i="8"/>
  <c r="O130" i="8" s="1"/>
  <c r="P130" i="8" s="1"/>
  <c r="M132" i="8"/>
  <c r="O132" i="8" s="1"/>
  <c r="P132" i="8" s="1"/>
  <c r="M134" i="8"/>
  <c r="O134" i="8" s="1"/>
  <c r="P134" i="8" s="1"/>
  <c r="M136" i="8"/>
  <c r="O136" i="8" s="1"/>
  <c r="P136" i="8" s="1"/>
  <c r="M138" i="8"/>
  <c r="O138" i="8" s="1"/>
  <c r="P138" i="8" s="1"/>
  <c r="M140" i="8"/>
  <c r="O140" i="8" s="1"/>
  <c r="P140" i="8" s="1"/>
  <c r="M142" i="8"/>
  <c r="O142" i="8" s="1"/>
  <c r="P142" i="8" s="1"/>
  <c r="M144" i="8"/>
  <c r="O144" i="8" s="1"/>
  <c r="P144" i="8" s="1"/>
  <c r="M146" i="8"/>
  <c r="O146" i="8" s="1"/>
  <c r="P146" i="8" s="1"/>
  <c r="M148" i="8"/>
  <c r="O148" i="8" s="1"/>
  <c r="P148" i="8" s="1"/>
  <c r="M151" i="8"/>
  <c r="O151" i="8" s="1"/>
  <c r="P151" i="8" s="1"/>
  <c r="M153" i="8"/>
  <c r="O153" i="8" s="1"/>
  <c r="P153" i="8" s="1"/>
  <c r="M155" i="8"/>
  <c r="O155" i="8" s="1"/>
  <c r="P155" i="8" s="1"/>
  <c r="M157" i="8"/>
  <c r="O157" i="8" s="1"/>
  <c r="P157" i="8" s="1"/>
  <c r="M159" i="8"/>
  <c r="O159" i="8" s="1"/>
  <c r="P159" i="8" s="1"/>
  <c r="M161" i="8"/>
  <c r="O161" i="8" s="1"/>
  <c r="P161" i="8" s="1"/>
  <c r="M163" i="8"/>
  <c r="O163" i="8" s="1"/>
  <c r="P163" i="8" s="1"/>
  <c r="M165" i="8"/>
  <c r="O165" i="8" s="1"/>
  <c r="P165" i="8" s="1"/>
  <c r="M167" i="8"/>
  <c r="O167" i="8" s="1"/>
  <c r="P167" i="8" s="1"/>
  <c r="M169" i="8"/>
  <c r="M171" i="8"/>
  <c r="O171" i="8" s="1"/>
  <c r="P171" i="8" s="1"/>
  <c r="N172" i="8"/>
  <c r="O173" i="8"/>
  <c r="P173" i="8" s="1"/>
  <c r="M175" i="8"/>
  <c r="O175" i="8" s="1"/>
  <c r="P175" i="8" s="1"/>
  <c r="N176" i="8"/>
  <c r="M179" i="8"/>
  <c r="O179" i="8" s="1"/>
  <c r="P179" i="8" s="1"/>
  <c r="N180" i="8"/>
  <c r="O181" i="8"/>
  <c r="P181" i="8" s="1"/>
  <c r="M183" i="8"/>
  <c r="O183" i="8" s="1"/>
  <c r="P183" i="8" s="1"/>
  <c r="N184" i="8"/>
  <c r="M187" i="8"/>
  <c r="O187" i="8" s="1"/>
  <c r="P187" i="8" s="1"/>
  <c r="N188" i="8"/>
  <c r="O189" i="8"/>
  <c r="P189" i="8" s="1"/>
  <c r="M191" i="8"/>
  <c r="O191" i="8" s="1"/>
  <c r="P191" i="8" s="1"/>
  <c r="N192" i="8"/>
  <c r="O193" i="8"/>
  <c r="P193" i="8" s="1"/>
  <c r="M195" i="8"/>
  <c r="O195" i="8" s="1"/>
  <c r="P195" i="8" s="1"/>
  <c r="N196" i="8"/>
  <c r="O197" i="8"/>
  <c r="P197" i="8" s="1"/>
  <c r="M199" i="8"/>
  <c r="O199" i="8" s="1"/>
  <c r="P199" i="8" s="1"/>
  <c r="N200" i="8"/>
  <c r="O200" i="8" s="1"/>
  <c r="P200" i="8" s="1"/>
  <c r="O201" i="8"/>
  <c r="P201" i="8" s="1"/>
  <c r="M203" i="8"/>
  <c r="O203" i="8" s="1"/>
  <c r="P203" i="8" s="1"/>
  <c r="N204" i="8"/>
  <c r="O205" i="8"/>
  <c r="P205" i="8" s="1"/>
  <c r="M207" i="8"/>
  <c r="O207" i="8" s="1"/>
  <c r="P207" i="8" s="1"/>
  <c r="N208" i="8"/>
  <c r="O209" i="8"/>
  <c r="P209" i="8" s="1"/>
  <c r="M211" i="8"/>
  <c r="O211" i="8" s="1"/>
  <c r="P211" i="8" s="1"/>
  <c r="N212" i="8"/>
  <c r="O213" i="8"/>
  <c r="P213" i="8" s="1"/>
  <c r="M215" i="8"/>
  <c r="O215" i="8" s="1"/>
  <c r="P215" i="8" s="1"/>
  <c r="N216" i="8"/>
  <c r="O217" i="8"/>
  <c r="P217" i="8" s="1"/>
  <c r="M219" i="8"/>
  <c r="O219" i="8" s="1"/>
  <c r="P219" i="8" s="1"/>
  <c r="N220" i="8"/>
  <c r="M223" i="8"/>
  <c r="O223" i="8" s="1"/>
  <c r="P223" i="8" s="1"/>
  <c r="N224" i="8"/>
  <c r="M227" i="8"/>
  <c r="O227" i="8" s="1"/>
  <c r="P227" i="8" s="1"/>
  <c r="N228" i="8"/>
  <c r="N230" i="8"/>
  <c r="N232" i="8"/>
  <c r="N234" i="8"/>
  <c r="N236" i="8"/>
  <c r="N238" i="8"/>
  <c r="N240" i="8"/>
  <c r="N242" i="8"/>
  <c r="N244" i="8"/>
  <c r="N246" i="8"/>
  <c r="M236" i="8"/>
  <c r="O236" i="8" s="1"/>
  <c r="P236" i="8" s="1"/>
  <c r="M238" i="8"/>
  <c r="O238" i="8" s="1"/>
  <c r="P238" i="8" s="1"/>
  <c r="M240" i="8"/>
  <c r="O240" i="8" s="1"/>
  <c r="P240" i="8" s="1"/>
  <c r="M242" i="8"/>
  <c r="M244" i="8"/>
  <c r="O244" i="8" s="1"/>
  <c r="P244" i="8" s="1"/>
  <c r="M246" i="8"/>
  <c r="O246" i="8" s="1"/>
  <c r="P246" i="8" s="1"/>
  <c r="O221" i="8" l="1"/>
  <c r="P221" i="8" s="1"/>
  <c r="O89" i="8"/>
  <c r="P89" i="8" s="1"/>
  <c r="O76" i="8"/>
  <c r="P76" i="8" s="1"/>
  <c r="O103" i="8"/>
  <c r="P103" i="8" s="1"/>
  <c r="O42" i="8"/>
  <c r="P42" i="8" s="1"/>
  <c r="M225" i="8"/>
  <c r="O225" i="8" s="1"/>
  <c r="P225" i="8" s="1"/>
  <c r="M63" i="8"/>
  <c r="O63" i="8" s="1"/>
  <c r="P63" i="8" s="1"/>
  <c r="P39" i="8"/>
  <c r="O245" i="8"/>
  <c r="P245" i="8" s="1"/>
  <c r="O242" i="8"/>
  <c r="P242" i="8" s="1"/>
  <c r="M178" i="8"/>
  <c r="O177" i="8"/>
  <c r="P177" i="8" s="1"/>
  <c r="O169" i="8"/>
  <c r="P169" i="8" s="1"/>
  <c r="O123" i="8"/>
  <c r="P123" i="8" s="1"/>
  <c r="O121" i="8"/>
  <c r="P121" i="8" s="1"/>
  <c r="O116" i="8"/>
  <c r="P116" i="8" s="1"/>
  <c r="O86" i="8"/>
  <c r="P86" i="8" s="1"/>
  <c r="O72" i="8"/>
  <c r="P72" i="8" s="1"/>
  <c r="O69" i="8"/>
  <c r="P69" i="8" s="1"/>
  <c r="O38" i="8"/>
  <c r="P38" i="8" s="1"/>
  <c r="O66" i="8"/>
  <c r="P66" i="8" s="1"/>
  <c r="O50" i="8"/>
  <c r="P50" i="8" s="1"/>
  <c r="O109" i="8"/>
  <c r="P109" i="8" s="1"/>
  <c r="O70" i="8"/>
  <c r="P70" i="8" s="1"/>
  <c r="O29" i="8"/>
  <c r="P29" i="8" s="1"/>
  <c r="P17" i="8"/>
  <c r="O178" i="8" l="1"/>
  <c r="P178" i="8" s="1"/>
</calcChain>
</file>

<file path=xl/comments1.xml><?xml version="1.0" encoding="utf-8"?>
<comments xmlns="http://schemas.openxmlformats.org/spreadsheetml/2006/main">
  <authors>
    <author>admin</author>
  </authors>
  <commentList>
    <comment ref="G33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số thực tế 1164
</t>
        </r>
      </text>
    </comment>
    <comment ref="H33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(1164-1130)=34
34/3=11
</t>
        </r>
      </text>
    </comment>
    <comment ref="M50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đồng hồ hư, tính bằng tháng trước
</t>
        </r>
      </text>
    </comment>
    <comment ref="H177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so thuc te:774, no lai 3
 khoi
</t>
        </r>
      </text>
    </comment>
    <comment ref="H199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tính bằng tháng trước
</t>
        </r>
      </text>
    </comment>
    <comment ref="H232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nợ 3 khối
</t>
        </r>
      </text>
    </comment>
    <comment ref="H233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no 6 khoi vi thang t6 ghi phong doan bi lo.</t>
        </r>
      </text>
    </comment>
    <comment ref="H236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no 3 khoi
</t>
        </r>
      </text>
    </comment>
    <comment ref="H237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bi no 2 khoi
</t>
        </r>
      </text>
    </comment>
    <comment ref="G238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số thực tế 100, xài 5 khối, tính 1 khối, nợ lại 12 khối
</t>
        </r>
      </text>
    </comment>
    <comment ref="H239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no 3 khoi
</t>
        </r>
      </text>
    </comment>
  </commentList>
</comments>
</file>

<file path=xl/sharedStrings.xml><?xml version="1.0" encoding="utf-8"?>
<sst xmlns="http://schemas.openxmlformats.org/spreadsheetml/2006/main" count="35" uniqueCount="33">
  <si>
    <t>TRƯỜNG ĐẠI HỌC SƯ PHẠM KỸ THUẬT TP. HCM</t>
  </si>
  <si>
    <r>
      <t>BAN Q</t>
    </r>
    <r>
      <rPr>
        <b/>
        <u/>
        <sz val="13"/>
        <color indexed="8"/>
        <rFont val="Times New Roman"/>
        <family val="1"/>
      </rPr>
      <t>UẢN LÝ KÝ T</t>
    </r>
    <r>
      <rPr>
        <b/>
        <sz val="13"/>
        <color indexed="8"/>
        <rFont val="Times New Roman"/>
        <family val="1"/>
      </rPr>
      <t>ÚC XÁ</t>
    </r>
  </si>
  <si>
    <t xml:space="preserve">  DANH SÁCH NỘP TIỀN ĐIỆN NƯỚC SINH HOẠT  KHU D</t>
  </si>
  <si>
    <t>( CƠ SỞ II )</t>
  </si>
  <si>
    <t>Giá tiền điện sinh hoạt</t>
  </si>
  <si>
    <r>
      <t>Giá tiền nước sinh hoạt trong định mức: 4m</t>
    </r>
    <r>
      <rPr>
        <vertAlign val="superscript"/>
        <sz val="13"/>
        <color indexed="8"/>
        <rFont val="Times New Roman"/>
        <family val="1"/>
      </rPr>
      <t>3</t>
    </r>
    <r>
      <rPr>
        <sz val="13"/>
        <color indexed="8"/>
        <rFont val="Times New Roman"/>
        <family val="1"/>
      </rPr>
      <t>/người/tháng x 6.000</t>
    </r>
    <r>
      <rPr>
        <vertAlign val="superscript"/>
        <sz val="13"/>
        <color indexed="8"/>
        <rFont val="Times New Roman"/>
        <family val="1"/>
      </rPr>
      <t>đ</t>
    </r>
  </si>
  <si>
    <r>
      <t>Ngoài định mức: 13.000</t>
    </r>
    <r>
      <rPr>
        <vertAlign val="superscript"/>
        <sz val="13"/>
        <color indexed="8"/>
        <rFont val="Times New Roman"/>
        <family val="1"/>
      </rPr>
      <t>đ</t>
    </r>
    <r>
      <rPr>
        <sz val="13"/>
        <color indexed="8"/>
        <rFont val="Times New Roman"/>
        <family val="1"/>
      </rPr>
      <t>/m</t>
    </r>
    <r>
      <rPr>
        <vertAlign val="superscript"/>
        <sz val="13"/>
        <color indexed="8"/>
        <rFont val="Times New Roman"/>
        <family val="1"/>
      </rPr>
      <t>3</t>
    </r>
  </si>
  <si>
    <t>Phòng</t>
  </si>
  <si>
    <t>ĐIỆN</t>
  </si>
  <si>
    <t>NƯỚC</t>
  </si>
  <si>
    <t>Tổng số tiền
 Điện -Nước</t>
  </si>
  <si>
    <t>Số cũ</t>
  </si>
  <si>
    <t>Số mới</t>
  </si>
  <si>
    <t>Số tiêu thụ</t>
  </si>
  <si>
    <t>Tiền nộp chưa thuế</t>
  </si>
  <si>
    <t xml:space="preserve">Tiền nộp </t>
  </si>
  <si>
    <t xml:space="preserve"> Số tiêu thụ chung
</t>
  </si>
  <si>
    <t xml:space="preserve"> Số tiêu thụ 
</t>
  </si>
  <si>
    <t>Trong ĐM</t>
  </si>
  <si>
    <t>Ngoài ĐM</t>
  </si>
  <si>
    <t>Tiền nộp</t>
  </si>
  <si>
    <t>Ký tên</t>
  </si>
  <si>
    <r>
      <rPr>
        <b/>
        <sz val="13"/>
        <color indexed="8"/>
        <rFont val="Times New Roman"/>
        <family val="1"/>
      </rPr>
      <t>Đối với phòng 04 SV</t>
    </r>
    <r>
      <rPr>
        <sz val="13"/>
        <color indexed="8"/>
        <rFont val="Times New Roman"/>
        <family val="1"/>
      </rPr>
      <t xml:space="preserve">   :  0 - 50 kWh ---- giá 1.484/Kwh</t>
    </r>
  </si>
  <si>
    <t xml:space="preserve">                                        :  51 - 100 kWh ---- giá 1.533/ Kwh</t>
  </si>
  <si>
    <r>
      <rPr>
        <b/>
        <sz val="13"/>
        <color indexed="8"/>
        <rFont val="Times New Roman"/>
        <family val="1"/>
      </rPr>
      <t xml:space="preserve">Đối với phòng 08 SV  </t>
    </r>
    <r>
      <rPr>
        <sz val="13"/>
        <color indexed="8"/>
        <rFont val="Times New Roman"/>
        <family val="1"/>
      </rPr>
      <t xml:space="preserve"> :  0 - 100 kWh ---- giá 1.484/ Kwh</t>
    </r>
  </si>
  <si>
    <t xml:space="preserve">                                       :  101 - 200 kWh ---- giá 1.533/ Kwh</t>
  </si>
  <si>
    <t>Tháng: 07 năm 2015</t>
  </si>
  <si>
    <t>Số SV ở hè</t>
  </si>
  <si>
    <t>Tổng số SV</t>
  </si>
  <si>
    <t xml:space="preserve">                              101 -200kWh------ 1.786 Kwh</t>
  </si>
  <si>
    <t xml:space="preserve">                              201 - 300kWh------2.242 Kwh</t>
  </si>
  <si>
    <t xml:space="preserve">                               201 -400kWh------ 1.786 Kwh</t>
  </si>
  <si>
    <t xml:space="preserve">                              401 - 600kWh------2.242 Kwh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</si>
</sst>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3"/>
      <color indexed="8"/>
      <name val="Times New Roman"/>
      <family val="1"/>
    </font>
    <font>
      <sz val="13"/>
      <color indexed="8"/>
      <name val="Times New Roman"/>
      <family val="1"/>
    </font>
    <font>
      <vertAlign val="superscript"/>
      <sz val="13"/>
      <color indexed="8"/>
      <name val="Times New Roman"/>
      <family val="1"/>
    </font>
    <font>
      <b/>
      <u/>
      <sz val="13"/>
      <color indexed="8"/>
      <name val="Times New Roman"/>
      <family val="1"/>
    </font>
    <font>
      <b/>
      <sz val="12"/>
      <color theme="1"/>
      <name val="Times New Roman"/>
      <family val="1"/>
    </font>
    <font>
      <b/>
      <sz val="13"/>
      <color theme="1"/>
      <name val="Times New Roman"/>
      <family val="1"/>
    </font>
    <font>
      <sz val="13"/>
      <color theme="1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3"/>
      <color rgb="FFFF0000"/>
      <name val="Times New Roman"/>
      <family val="1"/>
    </font>
    <font>
      <b/>
      <sz val="13"/>
      <name val="Times New Roman"/>
      <family val="1"/>
    </font>
    <font>
      <sz val="13"/>
      <name val="Times New Roman"/>
      <family val="1"/>
    </font>
    <font>
      <b/>
      <sz val="11"/>
      <color theme="1"/>
      <name val="Times New Roman"/>
      <family val="1"/>
    </font>
    <font>
      <b/>
      <sz val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2" fillId="0" borderId="0" applyFont="0" applyFill="0" applyBorder="0" applyAlignment="0" applyProtection="0"/>
  </cellStyleXfs>
  <cellXfs count="84">
    <xf numFmtId="0" fontId="0" fillId="0" borderId="0" xfId="0"/>
    <xf numFmtId="3" fontId="8" fillId="2" borderId="1" xfId="2" applyNumberFormat="1" applyFont="1" applyFill="1" applyBorder="1"/>
    <xf numFmtId="3" fontId="9" fillId="2" borderId="0" xfId="0" applyNumberFormat="1" applyFont="1" applyFill="1" applyBorder="1" applyAlignment="1"/>
    <xf numFmtId="0" fontId="9" fillId="2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9" fillId="2" borderId="0" xfId="0" applyFont="1" applyFill="1" applyBorder="1"/>
    <xf numFmtId="0" fontId="9" fillId="2" borderId="0" xfId="0" applyFont="1" applyFill="1"/>
    <xf numFmtId="3" fontId="8" fillId="2" borderId="0" xfId="0" applyNumberFormat="1" applyFont="1" applyFill="1" applyBorder="1" applyAlignment="1"/>
    <xf numFmtId="3" fontId="9" fillId="2" borderId="0" xfId="0" applyNumberFormat="1" applyFont="1" applyFill="1" applyBorder="1"/>
    <xf numFmtId="0" fontId="9" fillId="2" borderId="0" xfId="0" applyFont="1" applyFill="1" applyBorder="1" applyAlignment="1">
      <alignment horizontal="center"/>
    </xf>
    <xf numFmtId="0" fontId="9" fillId="2" borderId="0" xfId="0" applyFont="1" applyFill="1" applyAlignment="1">
      <alignment horizontal="center"/>
    </xf>
    <xf numFmtId="3" fontId="8" fillId="2" borderId="0" xfId="0" applyNumberFormat="1" applyFont="1" applyFill="1" applyBorder="1" applyAlignment="1">
      <alignment horizontal="center" vertical="center"/>
    </xf>
    <xf numFmtId="0" fontId="9" fillId="2" borderId="1" xfId="0" applyFont="1" applyFill="1" applyBorder="1"/>
    <xf numFmtId="0" fontId="8" fillId="2" borderId="1" xfId="0" applyFont="1" applyFill="1" applyBorder="1" applyAlignment="1">
      <alignment vertical="center" wrapText="1"/>
    </xf>
    <xf numFmtId="3" fontId="8" fillId="2" borderId="1" xfId="0" applyNumberFormat="1" applyFont="1" applyFill="1" applyBorder="1" applyAlignment="1">
      <alignment horizontal="center" vertical="center" wrapText="1"/>
    </xf>
    <xf numFmtId="3" fontId="8" fillId="2" borderId="1" xfId="0" applyNumberFormat="1" applyFont="1" applyFill="1" applyBorder="1" applyAlignment="1">
      <alignment horizontal="right" vertical="center" wrapText="1"/>
    </xf>
    <xf numFmtId="3" fontId="9" fillId="2" borderId="0" xfId="0" applyNumberFormat="1" applyFont="1" applyFill="1"/>
    <xf numFmtId="0" fontId="8" fillId="2" borderId="1" xfId="0" applyFont="1" applyFill="1" applyBorder="1" applyAlignment="1">
      <alignment horizontal="center"/>
    </xf>
    <xf numFmtId="0" fontId="9" fillId="2" borderId="2" xfId="0" applyFont="1" applyFill="1" applyBorder="1"/>
    <xf numFmtId="0" fontId="8" fillId="2" borderId="0" xfId="0" applyFont="1" applyFill="1" applyBorder="1" applyAlignment="1">
      <alignment vertical="center"/>
    </xf>
    <xf numFmtId="3" fontId="8" fillId="2" borderId="0" xfId="0" applyNumberFormat="1" applyFont="1" applyFill="1" applyBorder="1" applyAlignment="1">
      <alignment vertical="center"/>
    </xf>
    <xf numFmtId="3" fontId="8" fillId="2" borderId="0" xfId="0" applyNumberFormat="1" applyFont="1" applyFill="1" applyAlignment="1">
      <alignment horizontal="center" vertical="center"/>
    </xf>
    <xf numFmtId="0" fontId="8" fillId="2" borderId="0" xfId="0" applyFont="1" applyFill="1"/>
    <xf numFmtId="3" fontId="12" fillId="2" borderId="1" xfId="0" applyNumberFormat="1" applyFont="1" applyFill="1" applyBorder="1" applyAlignment="1">
      <alignment horizontal="center" vertical="center" wrapText="1"/>
    </xf>
    <xf numFmtId="0" fontId="4" fillId="2" borderId="0" xfId="0" applyFont="1" applyFill="1" applyBorder="1" applyAlignment="1"/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/>
    <xf numFmtId="3" fontId="8" fillId="0" borderId="0" xfId="0" applyNumberFormat="1" applyFont="1" applyFill="1" applyBorder="1" applyAlignment="1">
      <alignment vertical="center"/>
    </xf>
    <xf numFmtId="0" fontId="13" fillId="0" borderId="0" xfId="0" applyFont="1" applyFill="1" applyBorder="1" applyAlignment="1">
      <alignment horizontal="center" vertical="center"/>
    </xf>
    <xf numFmtId="0" fontId="14" fillId="0" borderId="0" xfId="0" applyFont="1" applyFill="1"/>
    <xf numFmtId="3" fontId="13" fillId="0" borderId="0" xfId="0" applyNumberFormat="1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center" vertical="center"/>
    </xf>
    <xf numFmtId="0" fontId="9" fillId="3" borderId="0" xfId="0" applyFont="1" applyFill="1"/>
    <xf numFmtId="0" fontId="8" fillId="0" borderId="0" xfId="0" applyFont="1" applyFill="1" applyBorder="1" applyAlignment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/>
    </xf>
    <xf numFmtId="3" fontId="15" fillId="2" borderId="1" xfId="0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8" fillId="2" borderId="0" xfId="0" applyFont="1" applyFill="1" applyBorder="1" applyAlignment="1">
      <alignment horizontal="center"/>
    </xf>
    <xf numFmtId="0" fontId="8" fillId="2" borderId="0" xfId="0" applyFont="1" applyFill="1" applyBorder="1" applyAlignment="1"/>
    <xf numFmtId="0" fontId="9" fillId="2" borderId="0" xfId="0" applyFont="1" applyFill="1" applyBorder="1" applyAlignment="1"/>
    <xf numFmtId="0" fontId="9" fillId="0" borderId="0" xfId="0" applyFont="1" applyFill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center"/>
    </xf>
    <xf numFmtId="0" fontId="13" fillId="2" borderId="0" xfId="0" applyFont="1" applyFill="1" applyBorder="1" applyAlignment="1"/>
    <xf numFmtId="0" fontId="14" fillId="2" borderId="0" xfId="0" applyFont="1" applyFill="1"/>
    <xf numFmtId="3" fontId="13" fillId="2" borderId="1" xfId="2" applyNumberFormat="1" applyFont="1" applyFill="1" applyBorder="1"/>
    <xf numFmtId="0" fontId="13" fillId="2" borderId="1" xfId="0" applyFont="1" applyFill="1" applyBorder="1" applyAlignment="1">
      <alignment horizontal="center" vertical="center"/>
    </xf>
    <xf numFmtId="0" fontId="14" fillId="2" borderId="1" xfId="0" applyFont="1" applyFill="1" applyBorder="1"/>
    <xf numFmtId="3" fontId="13" fillId="2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8" fillId="2" borderId="0" xfId="0" applyFont="1" applyFill="1" applyBorder="1" applyAlignment="1"/>
    <xf numFmtId="0" fontId="9" fillId="0" borderId="1" xfId="0" applyFont="1" applyFill="1" applyBorder="1"/>
    <xf numFmtId="0" fontId="8" fillId="2" borderId="0" xfId="0" applyFont="1" applyFill="1" applyBorder="1" applyAlignment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3" fontId="8" fillId="0" borderId="1" xfId="0" applyNumberFormat="1" applyFont="1" applyFill="1" applyBorder="1" applyAlignment="1">
      <alignment horizontal="center" vertical="center" wrapText="1"/>
    </xf>
    <xf numFmtId="3" fontId="8" fillId="0" borderId="1" xfId="0" applyNumberFormat="1" applyFont="1" applyFill="1" applyBorder="1" applyAlignment="1">
      <alignment horizontal="right" vertical="center" wrapText="1"/>
    </xf>
    <xf numFmtId="0" fontId="8" fillId="2" borderId="0" xfId="0" applyFont="1" applyFill="1" applyBorder="1" applyAlignment="1"/>
    <xf numFmtId="0" fontId="8" fillId="2" borderId="1" xfId="0" applyFont="1" applyFill="1" applyBorder="1" applyAlignment="1">
      <alignment horizontal="center" vertical="center"/>
    </xf>
    <xf numFmtId="3" fontId="12" fillId="2" borderId="1" xfId="0" applyNumberFormat="1" applyFont="1" applyFill="1" applyBorder="1" applyAlignment="1">
      <alignment horizontal="right" vertical="center" wrapText="1"/>
    </xf>
    <xf numFmtId="0" fontId="8" fillId="2" borderId="0" xfId="0" applyFont="1" applyFill="1" applyAlignment="1">
      <alignment horizontal="center" vertical="center"/>
    </xf>
    <xf numFmtId="0" fontId="9" fillId="3" borderId="0" xfId="0" applyFont="1" applyFill="1" applyBorder="1"/>
    <xf numFmtId="0" fontId="14" fillId="0" borderId="0" xfId="0" applyFont="1" applyFill="1" applyBorder="1"/>
    <xf numFmtId="0" fontId="9" fillId="0" borderId="0" xfId="0" applyFont="1" applyFill="1" applyBorder="1"/>
    <xf numFmtId="0" fontId="8" fillId="2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8" fillId="2" borderId="0" xfId="0" applyFont="1" applyFill="1" applyBorder="1" applyAlignment="1"/>
    <xf numFmtId="0" fontId="9" fillId="2" borderId="0" xfId="0" applyFont="1" applyFill="1" applyBorder="1" applyAlignment="1"/>
    <xf numFmtId="0" fontId="7" fillId="2" borderId="1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/>
    </xf>
  </cellXfs>
  <cellStyles count="3">
    <cellStyle name="Comma 2" xfId="2"/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K252"/>
  <sheetViews>
    <sheetView tabSelected="1" zoomScale="106" zoomScaleNormal="106" workbookViewId="0">
      <selection activeCell="H252" sqref="H252"/>
    </sheetView>
  </sheetViews>
  <sheetFormatPr defaultColWidth="11.7109375" defaultRowHeight="5.65" customHeight="1" x14ac:dyDescent="0.25"/>
  <cols>
    <col min="1" max="1" width="6.7109375" style="26" customWidth="1"/>
    <col min="2" max="2" width="6.42578125" style="6" customWidth="1"/>
    <col min="3" max="3" width="7.42578125" style="6" customWidth="1"/>
    <col min="4" max="4" width="7.85546875" style="22" customWidth="1"/>
    <col min="5" max="5" width="13.28515625" style="6" hidden="1" customWidth="1"/>
    <col min="6" max="6" width="12.85546875" style="6" customWidth="1"/>
    <col min="7" max="7" width="6.7109375" style="6" customWidth="1"/>
    <col min="8" max="8" width="7.28515625" style="6" customWidth="1"/>
    <col min="9" max="9" width="7.140625" style="6" customWidth="1"/>
    <col min="10" max="10" width="5.140625" style="6" hidden="1" customWidth="1"/>
    <col min="11" max="11" width="6.5703125" style="6" hidden="1" customWidth="1"/>
    <col min="12" max="12" width="8.140625" style="6" customWidth="1"/>
    <col min="13" max="14" width="6.42578125" style="6" customWidth="1"/>
    <col min="15" max="15" width="12.140625" style="26" customWidth="1"/>
    <col min="16" max="16" width="13.140625" style="29" customWidth="1"/>
    <col min="17" max="17" width="13.140625" style="6" customWidth="1"/>
    <col min="18" max="114" width="11.7109375" style="5"/>
    <col min="115" max="253" width="11.7109375" style="6"/>
    <col min="254" max="254" width="6.7109375" style="6" customWidth="1"/>
    <col min="255" max="255" width="7" style="6" customWidth="1"/>
    <col min="256" max="256" width="7.5703125" style="6" customWidth="1"/>
    <col min="257" max="257" width="8" style="6" customWidth="1"/>
    <col min="258" max="258" width="0" style="6" hidden="1" customWidth="1"/>
    <col min="259" max="259" width="13.42578125" style="6" customWidth="1"/>
    <col min="260" max="260" width="7.5703125" style="6" customWidth="1"/>
    <col min="261" max="261" width="7.42578125" style="6" customWidth="1"/>
    <col min="262" max="262" width="0" style="6" hidden="1" customWidth="1"/>
    <col min="263" max="263" width="7" style="6" customWidth="1"/>
    <col min="264" max="264" width="6.85546875" style="6" customWidth="1"/>
    <col min="265" max="265" width="6.140625" style="6" customWidth="1"/>
    <col min="266" max="266" width="13.28515625" style="6" customWidth="1"/>
    <col min="267" max="267" width="14.42578125" style="6" customWidth="1"/>
    <col min="268" max="268" width="16" style="6" customWidth="1"/>
    <col min="269" max="269" width="18.7109375" style="6" customWidth="1"/>
    <col min="270" max="270" width="13" style="6" bestFit="1" customWidth="1"/>
    <col min="271" max="509" width="11.7109375" style="6"/>
    <col min="510" max="510" width="6.7109375" style="6" customWidth="1"/>
    <col min="511" max="511" width="7" style="6" customWidth="1"/>
    <col min="512" max="512" width="7.5703125" style="6" customWidth="1"/>
    <col min="513" max="513" width="8" style="6" customWidth="1"/>
    <col min="514" max="514" width="0" style="6" hidden="1" customWidth="1"/>
    <col min="515" max="515" width="13.42578125" style="6" customWidth="1"/>
    <col min="516" max="516" width="7.5703125" style="6" customWidth="1"/>
    <col min="517" max="517" width="7.42578125" style="6" customWidth="1"/>
    <col min="518" max="518" width="0" style="6" hidden="1" customWidth="1"/>
    <col min="519" max="519" width="7" style="6" customWidth="1"/>
    <col min="520" max="520" width="6.85546875" style="6" customWidth="1"/>
    <col min="521" max="521" width="6.140625" style="6" customWidth="1"/>
    <col min="522" max="522" width="13.28515625" style="6" customWidth="1"/>
    <col min="523" max="523" width="14.42578125" style="6" customWidth="1"/>
    <col min="524" max="524" width="16" style="6" customWidth="1"/>
    <col min="525" max="525" width="18.7109375" style="6" customWidth="1"/>
    <col min="526" max="526" width="13" style="6" bestFit="1" customWidth="1"/>
    <col min="527" max="765" width="11.7109375" style="6"/>
    <col min="766" max="766" width="6.7109375" style="6" customWidth="1"/>
    <col min="767" max="767" width="7" style="6" customWidth="1"/>
    <col min="768" max="768" width="7.5703125" style="6" customWidth="1"/>
    <col min="769" max="769" width="8" style="6" customWidth="1"/>
    <col min="770" max="770" width="0" style="6" hidden="1" customWidth="1"/>
    <col min="771" max="771" width="13.42578125" style="6" customWidth="1"/>
    <col min="772" max="772" width="7.5703125" style="6" customWidth="1"/>
    <col min="773" max="773" width="7.42578125" style="6" customWidth="1"/>
    <col min="774" max="774" width="0" style="6" hidden="1" customWidth="1"/>
    <col min="775" max="775" width="7" style="6" customWidth="1"/>
    <col min="776" max="776" width="6.85546875" style="6" customWidth="1"/>
    <col min="777" max="777" width="6.140625" style="6" customWidth="1"/>
    <col min="778" max="778" width="13.28515625" style="6" customWidth="1"/>
    <col min="779" max="779" width="14.42578125" style="6" customWidth="1"/>
    <col min="780" max="780" width="16" style="6" customWidth="1"/>
    <col min="781" max="781" width="18.7109375" style="6" customWidth="1"/>
    <col min="782" max="782" width="13" style="6" bestFit="1" customWidth="1"/>
    <col min="783" max="1021" width="11.7109375" style="6"/>
    <col min="1022" max="1022" width="6.7109375" style="6" customWidth="1"/>
    <col min="1023" max="1023" width="7" style="6" customWidth="1"/>
    <col min="1024" max="1024" width="7.5703125" style="6" customWidth="1"/>
    <col min="1025" max="1025" width="8" style="6" customWidth="1"/>
    <col min="1026" max="1026" width="0" style="6" hidden="1" customWidth="1"/>
    <col min="1027" max="1027" width="13.42578125" style="6" customWidth="1"/>
    <col min="1028" max="1028" width="7.5703125" style="6" customWidth="1"/>
    <col min="1029" max="1029" width="7.42578125" style="6" customWidth="1"/>
    <col min="1030" max="1030" width="0" style="6" hidden="1" customWidth="1"/>
    <col min="1031" max="1031" width="7" style="6" customWidth="1"/>
    <col min="1032" max="1032" width="6.85546875" style="6" customWidth="1"/>
    <col min="1033" max="1033" width="6.140625" style="6" customWidth="1"/>
    <col min="1034" max="1034" width="13.28515625" style="6" customWidth="1"/>
    <col min="1035" max="1035" width="14.42578125" style="6" customWidth="1"/>
    <col min="1036" max="1036" width="16" style="6" customWidth="1"/>
    <col min="1037" max="1037" width="18.7109375" style="6" customWidth="1"/>
    <col min="1038" max="1038" width="13" style="6" bestFit="1" customWidth="1"/>
    <col min="1039" max="1277" width="11.7109375" style="6"/>
    <col min="1278" max="1278" width="6.7109375" style="6" customWidth="1"/>
    <col min="1279" max="1279" width="7" style="6" customWidth="1"/>
    <col min="1280" max="1280" width="7.5703125" style="6" customWidth="1"/>
    <col min="1281" max="1281" width="8" style="6" customWidth="1"/>
    <col min="1282" max="1282" width="0" style="6" hidden="1" customWidth="1"/>
    <col min="1283" max="1283" width="13.42578125" style="6" customWidth="1"/>
    <col min="1284" max="1284" width="7.5703125" style="6" customWidth="1"/>
    <col min="1285" max="1285" width="7.42578125" style="6" customWidth="1"/>
    <col min="1286" max="1286" width="0" style="6" hidden="1" customWidth="1"/>
    <col min="1287" max="1287" width="7" style="6" customWidth="1"/>
    <col min="1288" max="1288" width="6.85546875" style="6" customWidth="1"/>
    <col min="1289" max="1289" width="6.140625" style="6" customWidth="1"/>
    <col min="1290" max="1290" width="13.28515625" style="6" customWidth="1"/>
    <col min="1291" max="1291" width="14.42578125" style="6" customWidth="1"/>
    <col min="1292" max="1292" width="16" style="6" customWidth="1"/>
    <col min="1293" max="1293" width="18.7109375" style="6" customWidth="1"/>
    <col min="1294" max="1294" width="13" style="6" bestFit="1" customWidth="1"/>
    <col min="1295" max="1533" width="11.7109375" style="6"/>
    <col min="1534" max="1534" width="6.7109375" style="6" customWidth="1"/>
    <col min="1535" max="1535" width="7" style="6" customWidth="1"/>
    <col min="1536" max="1536" width="7.5703125" style="6" customWidth="1"/>
    <col min="1537" max="1537" width="8" style="6" customWidth="1"/>
    <col min="1538" max="1538" width="0" style="6" hidden="1" customWidth="1"/>
    <col min="1539" max="1539" width="13.42578125" style="6" customWidth="1"/>
    <col min="1540" max="1540" width="7.5703125" style="6" customWidth="1"/>
    <col min="1541" max="1541" width="7.42578125" style="6" customWidth="1"/>
    <col min="1542" max="1542" width="0" style="6" hidden="1" customWidth="1"/>
    <col min="1543" max="1543" width="7" style="6" customWidth="1"/>
    <col min="1544" max="1544" width="6.85546875" style="6" customWidth="1"/>
    <col min="1545" max="1545" width="6.140625" style="6" customWidth="1"/>
    <col min="1546" max="1546" width="13.28515625" style="6" customWidth="1"/>
    <col min="1547" max="1547" width="14.42578125" style="6" customWidth="1"/>
    <col min="1548" max="1548" width="16" style="6" customWidth="1"/>
    <col min="1549" max="1549" width="18.7109375" style="6" customWidth="1"/>
    <col min="1550" max="1550" width="13" style="6" bestFit="1" customWidth="1"/>
    <col min="1551" max="1789" width="11.7109375" style="6"/>
    <col min="1790" max="1790" width="6.7109375" style="6" customWidth="1"/>
    <col min="1791" max="1791" width="7" style="6" customWidth="1"/>
    <col min="1792" max="1792" width="7.5703125" style="6" customWidth="1"/>
    <col min="1793" max="1793" width="8" style="6" customWidth="1"/>
    <col min="1794" max="1794" width="0" style="6" hidden="1" customWidth="1"/>
    <col min="1795" max="1795" width="13.42578125" style="6" customWidth="1"/>
    <col min="1796" max="1796" width="7.5703125" style="6" customWidth="1"/>
    <col min="1797" max="1797" width="7.42578125" style="6" customWidth="1"/>
    <col min="1798" max="1798" width="0" style="6" hidden="1" customWidth="1"/>
    <col min="1799" max="1799" width="7" style="6" customWidth="1"/>
    <col min="1800" max="1800" width="6.85546875" style="6" customWidth="1"/>
    <col min="1801" max="1801" width="6.140625" style="6" customWidth="1"/>
    <col min="1802" max="1802" width="13.28515625" style="6" customWidth="1"/>
    <col min="1803" max="1803" width="14.42578125" style="6" customWidth="1"/>
    <col min="1804" max="1804" width="16" style="6" customWidth="1"/>
    <col min="1805" max="1805" width="18.7109375" style="6" customWidth="1"/>
    <col min="1806" max="1806" width="13" style="6" bestFit="1" customWidth="1"/>
    <col min="1807" max="2045" width="11.7109375" style="6"/>
    <col min="2046" max="2046" width="6.7109375" style="6" customWidth="1"/>
    <col min="2047" max="2047" width="7" style="6" customWidth="1"/>
    <col min="2048" max="2048" width="7.5703125" style="6" customWidth="1"/>
    <col min="2049" max="2049" width="8" style="6" customWidth="1"/>
    <col min="2050" max="2050" width="0" style="6" hidden="1" customWidth="1"/>
    <col min="2051" max="2051" width="13.42578125" style="6" customWidth="1"/>
    <col min="2052" max="2052" width="7.5703125" style="6" customWidth="1"/>
    <col min="2053" max="2053" width="7.42578125" style="6" customWidth="1"/>
    <col min="2054" max="2054" width="0" style="6" hidden="1" customWidth="1"/>
    <col min="2055" max="2055" width="7" style="6" customWidth="1"/>
    <col min="2056" max="2056" width="6.85546875" style="6" customWidth="1"/>
    <col min="2057" max="2057" width="6.140625" style="6" customWidth="1"/>
    <col min="2058" max="2058" width="13.28515625" style="6" customWidth="1"/>
    <col min="2059" max="2059" width="14.42578125" style="6" customWidth="1"/>
    <col min="2060" max="2060" width="16" style="6" customWidth="1"/>
    <col min="2061" max="2061" width="18.7109375" style="6" customWidth="1"/>
    <col min="2062" max="2062" width="13" style="6" bestFit="1" customWidth="1"/>
    <col min="2063" max="2301" width="11.7109375" style="6"/>
    <col min="2302" max="2302" width="6.7109375" style="6" customWidth="1"/>
    <col min="2303" max="2303" width="7" style="6" customWidth="1"/>
    <col min="2304" max="2304" width="7.5703125" style="6" customWidth="1"/>
    <col min="2305" max="2305" width="8" style="6" customWidth="1"/>
    <col min="2306" max="2306" width="0" style="6" hidden="1" customWidth="1"/>
    <col min="2307" max="2307" width="13.42578125" style="6" customWidth="1"/>
    <col min="2308" max="2308" width="7.5703125" style="6" customWidth="1"/>
    <col min="2309" max="2309" width="7.42578125" style="6" customWidth="1"/>
    <col min="2310" max="2310" width="0" style="6" hidden="1" customWidth="1"/>
    <col min="2311" max="2311" width="7" style="6" customWidth="1"/>
    <col min="2312" max="2312" width="6.85546875" style="6" customWidth="1"/>
    <col min="2313" max="2313" width="6.140625" style="6" customWidth="1"/>
    <col min="2314" max="2314" width="13.28515625" style="6" customWidth="1"/>
    <col min="2315" max="2315" width="14.42578125" style="6" customWidth="1"/>
    <col min="2316" max="2316" width="16" style="6" customWidth="1"/>
    <col min="2317" max="2317" width="18.7109375" style="6" customWidth="1"/>
    <col min="2318" max="2318" width="13" style="6" bestFit="1" customWidth="1"/>
    <col min="2319" max="2557" width="11.7109375" style="6"/>
    <col min="2558" max="2558" width="6.7109375" style="6" customWidth="1"/>
    <col min="2559" max="2559" width="7" style="6" customWidth="1"/>
    <col min="2560" max="2560" width="7.5703125" style="6" customWidth="1"/>
    <col min="2561" max="2561" width="8" style="6" customWidth="1"/>
    <col min="2562" max="2562" width="0" style="6" hidden="1" customWidth="1"/>
    <col min="2563" max="2563" width="13.42578125" style="6" customWidth="1"/>
    <col min="2564" max="2564" width="7.5703125" style="6" customWidth="1"/>
    <col min="2565" max="2565" width="7.42578125" style="6" customWidth="1"/>
    <col min="2566" max="2566" width="0" style="6" hidden="1" customWidth="1"/>
    <col min="2567" max="2567" width="7" style="6" customWidth="1"/>
    <col min="2568" max="2568" width="6.85546875" style="6" customWidth="1"/>
    <col min="2569" max="2569" width="6.140625" style="6" customWidth="1"/>
    <col min="2570" max="2570" width="13.28515625" style="6" customWidth="1"/>
    <col min="2571" max="2571" width="14.42578125" style="6" customWidth="1"/>
    <col min="2572" max="2572" width="16" style="6" customWidth="1"/>
    <col min="2573" max="2573" width="18.7109375" style="6" customWidth="1"/>
    <col min="2574" max="2574" width="13" style="6" bestFit="1" customWidth="1"/>
    <col min="2575" max="2813" width="11.7109375" style="6"/>
    <col min="2814" max="2814" width="6.7109375" style="6" customWidth="1"/>
    <col min="2815" max="2815" width="7" style="6" customWidth="1"/>
    <col min="2816" max="2816" width="7.5703125" style="6" customWidth="1"/>
    <col min="2817" max="2817" width="8" style="6" customWidth="1"/>
    <col min="2818" max="2818" width="0" style="6" hidden="1" customWidth="1"/>
    <col min="2819" max="2819" width="13.42578125" style="6" customWidth="1"/>
    <col min="2820" max="2820" width="7.5703125" style="6" customWidth="1"/>
    <col min="2821" max="2821" width="7.42578125" style="6" customWidth="1"/>
    <col min="2822" max="2822" width="0" style="6" hidden="1" customWidth="1"/>
    <col min="2823" max="2823" width="7" style="6" customWidth="1"/>
    <col min="2824" max="2824" width="6.85546875" style="6" customWidth="1"/>
    <col min="2825" max="2825" width="6.140625" style="6" customWidth="1"/>
    <col min="2826" max="2826" width="13.28515625" style="6" customWidth="1"/>
    <col min="2827" max="2827" width="14.42578125" style="6" customWidth="1"/>
    <col min="2828" max="2828" width="16" style="6" customWidth="1"/>
    <col min="2829" max="2829" width="18.7109375" style="6" customWidth="1"/>
    <col min="2830" max="2830" width="13" style="6" bestFit="1" customWidth="1"/>
    <col min="2831" max="3069" width="11.7109375" style="6"/>
    <col min="3070" max="3070" width="6.7109375" style="6" customWidth="1"/>
    <col min="3071" max="3071" width="7" style="6" customWidth="1"/>
    <col min="3072" max="3072" width="7.5703125" style="6" customWidth="1"/>
    <col min="3073" max="3073" width="8" style="6" customWidth="1"/>
    <col min="3074" max="3074" width="0" style="6" hidden="1" customWidth="1"/>
    <col min="3075" max="3075" width="13.42578125" style="6" customWidth="1"/>
    <col min="3076" max="3076" width="7.5703125" style="6" customWidth="1"/>
    <col min="3077" max="3077" width="7.42578125" style="6" customWidth="1"/>
    <col min="3078" max="3078" width="0" style="6" hidden="1" customWidth="1"/>
    <col min="3079" max="3079" width="7" style="6" customWidth="1"/>
    <col min="3080" max="3080" width="6.85546875" style="6" customWidth="1"/>
    <col min="3081" max="3081" width="6.140625" style="6" customWidth="1"/>
    <col min="3082" max="3082" width="13.28515625" style="6" customWidth="1"/>
    <col min="3083" max="3083" width="14.42578125" style="6" customWidth="1"/>
    <col min="3084" max="3084" width="16" style="6" customWidth="1"/>
    <col min="3085" max="3085" width="18.7109375" style="6" customWidth="1"/>
    <col min="3086" max="3086" width="13" style="6" bestFit="1" customWidth="1"/>
    <col min="3087" max="3325" width="11.7109375" style="6"/>
    <col min="3326" max="3326" width="6.7109375" style="6" customWidth="1"/>
    <col min="3327" max="3327" width="7" style="6" customWidth="1"/>
    <col min="3328" max="3328" width="7.5703125" style="6" customWidth="1"/>
    <col min="3329" max="3329" width="8" style="6" customWidth="1"/>
    <col min="3330" max="3330" width="0" style="6" hidden="1" customWidth="1"/>
    <col min="3331" max="3331" width="13.42578125" style="6" customWidth="1"/>
    <col min="3332" max="3332" width="7.5703125" style="6" customWidth="1"/>
    <col min="3333" max="3333" width="7.42578125" style="6" customWidth="1"/>
    <col min="3334" max="3334" width="0" style="6" hidden="1" customWidth="1"/>
    <col min="3335" max="3335" width="7" style="6" customWidth="1"/>
    <col min="3336" max="3336" width="6.85546875" style="6" customWidth="1"/>
    <col min="3337" max="3337" width="6.140625" style="6" customWidth="1"/>
    <col min="3338" max="3338" width="13.28515625" style="6" customWidth="1"/>
    <col min="3339" max="3339" width="14.42578125" style="6" customWidth="1"/>
    <col min="3340" max="3340" width="16" style="6" customWidth="1"/>
    <col min="3341" max="3341" width="18.7109375" style="6" customWidth="1"/>
    <col min="3342" max="3342" width="13" style="6" bestFit="1" customWidth="1"/>
    <col min="3343" max="3581" width="11.7109375" style="6"/>
    <col min="3582" max="3582" width="6.7109375" style="6" customWidth="1"/>
    <col min="3583" max="3583" width="7" style="6" customWidth="1"/>
    <col min="3584" max="3584" width="7.5703125" style="6" customWidth="1"/>
    <col min="3585" max="3585" width="8" style="6" customWidth="1"/>
    <col min="3586" max="3586" width="0" style="6" hidden="1" customWidth="1"/>
    <col min="3587" max="3587" width="13.42578125" style="6" customWidth="1"/>
    <col min="3588" max="3588" width="7.5703125" style="6" customWidth="1"/>
    <col min="3589" max="3589" width="7.42578125" style="6" customWidth="1"/>
    <col min="3590" max="3590" width="0" style="6" hidden="1" customWidth="1"/>
    <col min="3591" max="3591" width="7" style="6" customWidth="1"/>
    <col min="3592" max="3592" width="6.85546875" style="6" customWidth="1"/>
    <col min="3593" max="3593" width="6.140625" style="6" customWidth="1"/>
    <col min="3594" max="3594" width="13.28515625" style="6" customWidth="1"/>
    <col min="3595" max="3595" width="14.42578125" style="6" customWidth="1"/>
    <col min="3596" max="3596" width="16" style="6" customWidth="1"/>
    <col min="3597" max="3597" width="18.7109375" style="6" customWidth="1"/>
    <col min="3598" max="3598" width="13" style="6" bestFit="1" customWidth="1"/>
    <col min="3599" max="3837" width="11.7109375" style="6"/>
    <col min="3838" max="3838" width="6.7109375" style="6" customWidth="1"/>
    <col min="3839" max="3839" width="7" style="6" customWidth="1"/>
    <col min="3840" max="3840" width="7.5703125" style="6" customWidth="1"/>
    <col min="3841" max="3841" width="8" style="6" customWidth="1"/>
    <col min="3842" max="3842" width="0" style="6" hidden="1" customWidth="1"/>
    <col min="3843" max="3843" width="13.42578125" style="6" customWidth="1"/>
    <col min="3844" max="3844" width="7.5703125" style="6" customWidth="1"/>
    <col min="3845" max="3845" width="7.42578125" style="6" customWidth="1"/>
    <col min="3846" max="3846" width="0" style="6" hidden="1" customWidth="1"/>
    <col min="3847" max="3847" width="7" style="6" customWidth="1"/>
    <col min="3848" max="3848" width="6.85546875" style="6" customWidth="1"/>
    <col min="3849" max="3849" width="6.140625" style="6" customWidth="1"/>
    <col min="3850" max="3850" width="13.28515625" style="6" customWidth="1"/>
    <col min="3851" max="3851" width="14.42578125" style="6" customWidth="1"/>
    <col min="3852" max="3852" width="16" style="6" customWidth="1"/>
    <col min="3853" max="3853" width="18.7109375" style="6" customWidth="1"/>
    <col min="3854" max="3854" width="13" style="6" bestFit="1" customWidth="1"/>
    <col min="3855" max="4093" width="11.7109375" style="6"/>
    <col min="4094" max="4094" width="6.7109375" style="6" customWidth="1"/>
    <col min="4095" max="4095" width="7" style="6" customWidth="1"/>
    <col min="4096" max="4096" width="7.5703125" style="6" customWidth="1"/>
    <col min="4097" max="4097" width="8" style="6" customWidth="1"/>
    <col min="4098" max="4098" width="0" style="6" hidden="1" customWidth="1"/>
    <col min="4099" max="4099" width="13.42578125" style="6" customWidth="1"/>
    <col min="4100" max="4100" width="7.5703125" style="6" customWidth="1"/>
    <col min="4101" max="4101" width="7.42578125" style="6" customWidth="1"/>
    <col min="4102" max="4102" width="0" style="6" hidden="1" customWidth="1"/>
    <col min="4103" max="4103" width="7" style="6" customWidth="1"/>
    <col min="4104" max="4104" width="6.85546875" style="6" customWidth="1"/>
    <col min="4105" max="4105" width="6.140625" style="6" customWidth="1"/>
    <col min="4106" max="4106" width="13.28515625" style="6" customWidth="1"/>
    <col min="4107" max="4107" width="14.42578125" style="6" customWidth="1"/>
    <col min="4108" max="4108" width="16" style="6" customWidth="1"/>
    <col min="4109" max="4109" width="18.7109375" style="6" customWidth="1"/>
    <col min="4110" max="4110" width="13" style="6" bestFit="1" customWidth="1"/>
    <col min="4111" max="4349" width="11.7109375" style="6"/>
    <col min="4350" max="4350" width="6.7109375" style="6" customWidth="1"/>
    <col min="4351" max="4351" width="7" style="6" customWidth="1"/>
    <col min="4352" max="4352" width="7.5703125" style="6" customWidth="1"/>
    <col min="4353" max="4353" width="8" style="6" customWidth="1"/>
    <col min="4354" max="4354" width="0" style="6" hidden="1" customWidth="1"/>
    <col min="4355" max="4355" width="13.42578125" style="6" customWidth="1"/>
    <col min="4356" max="4356" width="7.5703125" style="6" customWidth="1"/>
    <col min="4357" max="4357" width="7.42578125" style="6" customWidth="1"/>
    <col min="4358" max="4358" width="0" style="6" hidden="1" customWidth="1"/>
    <col min="4359" max="4359" width="7" style="6" customWidth="1"/>
    <col min="4360" max="4360" width="6.85546875" style="6" customWidth="1"/>
    <col min="4361" max="4361" width="6.140625" style="6" customWidth="1"/>
    <col min="4362" max="4362" width="13.28515625" style="6" customWidth="1"/>
    <col min="4363" max="4363" width="14.42578125" style="6" customWidth="1"/>
    <col min="4364" max="4364" width="16" style="6" customWidth="1"/>
    <col min="4365" max="4365" width="18.7109375" style="6" customWidth="1"/>
    <col min="4366" max="4366" width="13" style="6" bestFit="1" customWidth="1"/>
    <col min="4367" max="4605" width="11.7109375" style="6"/>
    <col min="4606" max="4606" width="6.7109375" style="6" customWidth="1"/>
    <col min="4607" max="4607" width="7" style="6" customWidth="1"/>
    <col min="4608" max="4608" width="7.5703125" style="6" customWidth="1"/>
    <col min="4609" max="4609" width="8" style="6" customWidth="1"/>
    <col min="4610" max="4610" width="0" style="6" hidden="1" customWidth="1"/>
    <col min="4611" max="4611" width="13.42578125" style="6" customWidth="1"/>
    <col min="4612" max="4612" width="7.5703125" style="6" customWidth="1"/>
    <col min="4613" max="4613" width="7.42578125" style="6" customWidth="1"/>
    <col min="4614" max="4614" width="0" style="6" hidden="1" customWidth="1"/>
    <col min="4615" max="4615" width="7" style="6" customWidth="1"/>
    <col min="4616" max="4616" width="6.85546875" style="6" customWidth="1"/>
    <col min="4617" max="4617" width="6.140625" style="6" customWidth="1"/>
    <col min="4618" max="4618" width="13.28515625" style="6" customWidth="1"/>
    <col min="4619" max="4619" width="14.42578125" style="6" customWidth="1"/>
    <col min="4620" max="4620" width="16" style="6" customWidth="1"/>
    <col min="4621" max="4621" width="18.7109375" style="6" customWidth="1"/>
    <col min="4622" max="4622" width="13" style="6" bestFit="1" customWidth="1"/>
    <col min="4623" max="4861" width="11.7109375" style="6"/>
    <col min="4862" max="4862" width="6.7109375" style="6" customWidth="1"/>
    <col min="4863" max="4863" width="7" style="6" customWidth="1"/>
    <col min="4864" max="4864" width="7.5703125" style="6" customWidth="1"/>
    <col min="4865" max="4865" width="8" style="6" customWidth="1"/>
    <col min="4866" max="4866" width="0" style="6" hidden="1" customWidth="1"/>
    <col min="4867" max="4867" width="13.42578125" style="6" customWidth="1"/>
    <col min="4868" max="4868" width="7.5703125" style="6" customWidth="1"/>
    <col min="4869" max="4869" width="7.42578125" style="6" customWidth="1"/>
    <col min="4870" max="4870" width="0" style="6" hidden="1" customWidth="1"/>
    <col min="4871" max="4871" width="7" style="6" customWidth="1"/>
    <col min="4872" max="4872" width="6.85546875" style="6" customWidth="1"/>
    <col min="4873" max="4873" width="6.140625" style="6" customWidth="1"/>
    <col min="4874" max="4874" width="13.28515625" style="6" customWidth="1"/>
    <col min="4875" max="4875" width="14.42578125" style="6" customWidth="1"/>
    <col min="4876" max="4876" width="16" style="6" customWidth="1"/>
    <col min="4877" max="4877" width="18.7109375" style="6" customWidth="1"/>
    <col min="4878" max="4878" width="13" style="6" bestFit="1" customWidth="1"/>
    <col min="4879" max="5117" width="11.7109375" style="6"/>
    <col min="5118" max="5118" width="6.7109375" style="6" customWidth="1"/>
    <col min="5119" max="5119" width="7" style="6" customWidth="1"/>
    <col min="5120" max="5120" width="7.5703125" style="6" customWidth="1"/>
    <col min="5121" max="5121" width="8" style="6" customWidth="1"/>
    <col min="5122" max="5122" width="0" style="6" hidden="1" customWidth="1"/>
    <col min="5123" max="5123" width="13.42578125" style="6" customWidth="1"/>
    <col min="5124" max="5124" width="7.5703125" style="6" customWidth="1"/>
    <col min="5125" max="5125" width="7.42578125" style="6" customWidth="1"/>
    <col min="5126" max="5126" width="0" style="6" hidden="1" customWidth="1"/>
    <col min="5127" max="5127" width="7" style="6" customWidth="1"/>
    <col min="5128" max="5128" width="6.85546875" style="6" customWidth="1"/>
    <col min="5129" max="5129" width="6.140625" style="6" customWidth="1"/>
    <col min="5130" max="5130" width="13.28515625" style="6" customWidth="1"/>
    <col min="5131" max="5131" width="14.42578125" style="6" customWidth="1"/>
    <col min="5132" max="5132" width="16" style="6" customWidth="1"/>
    <col min="5133" max="5133" width="18.7109375" style="6" customWidth="1"/>
    <col min="5134" max="5134" width="13" style="6" bestFit="1" customWidth="1"/>
    <col min="5135" max="5373" width="11.7109375" style="6"/>
    <col min="5374" max="5374" width="6.7109375" style="6" customWidth="1"/>
    <col min="5375" max="5375" width="7" style="6" customWidth="1"/>
    <col min="5376" max="5376" width="7.5703125" style="6" customWidth="1"/>
    <col min="5377" max="5377" width="8" style="6" customWidth="1"/>
    <col min="5378" max="5378" width="0" style="6" hidden="1" customWidth="1"/>
    <col min="5379" max="5379" width="13.42578125" style="6" customWidth="1"/>
    <col min="5380" max="5380" width="7.5703125" style="6" customWidth="1"/>
    <col min="5381" max="5381" width="7.42578125" style="6" customWidth="1"/>
    <col min="5382" max="5382" width="0" style="6" hidden="1" customWidth="1"/>
    <col min="5383" max="5383" width="7" style="6" customWidth="1"/>
    <col min="5384" max="5384" width="6.85546875" style="6" customWidth="1"/>
    <col min="5385" max="5385" width="6.140625" style="6" customWidth="1"/>
    <col min="5386" max="5386" width="13.28515625" style="6" customWidth="1"/>
    <col min="5387" max="5387" width="14.42578125" style="6" customWidth="1"/>
    <col min="5388" max="5388" width="16" style="6" customWidth="1"/>
    <col min="5389" max="5389" width="18.7109375" style="6" customWidth="1"/>
    <col min="5390" max="5390" width="13" style="6" bestFit="1" customWidth="1"/>
    <col min="5391" max="5629" width="11.7109375" style="6"/>
    <col min="5630" max="5630" width="6.7109375" style="6" customWidth="1"/>
    <col min="5631" max="5631" width="7" style="6" customWidth="1"/>
    <col min="5632" max="5632" width="7.5703125" style="6" customWidth="1"/>
    <col min="5633" max="5633" width="8" style="6" customWidth="1"/>
    <col min="5634" max="5634" width="0" style="6" hidden="1" customWidth="1"/>
    <col min="5635" max="5635" width="13.42578125" style="6" customWidth="1"/>
    <col min="5636" max="5636" width="7.5703125" style="6" customWidth="1"/>
    <col min="5637" max="5637" width="7.42578125" style="6" customWidth="1"/>
    <col min="5638" max="5638" width="0" style="6" hidden="1" customWidth="1"/>
    <col min="5639" max="5639" width="7" style="6" customWidth="1"/>
    <col min="5640" max="5640" width="6.85546875" style="6" customWidth="1"/>
    <col min="5641" max="5641" width="6.140625" style="6" customWidth="1"/>
    <col min="5642" max="5642" width="13.28515625" style="6" customWidth="1"/>
    <col min="5643" max="5643" width="14.42578125" style="6" customWidth="1"/>
    <col min="5644" max="5644" width="16" style="6" customWidth="1"/>
    <col min="5645" max="5645" width="18.7109375" style="6" customWidth="1"/>
    <col min="5646" max="5646" width="13" style="6" bestFit="1" customWidth="1"/>
    <col min="5647" max="5885" width="11.7109375" style="6"/>
    <col min="5886" max="5886" width="6.7109375" style="6" customWidth="1"/>
    <col min="5887" max="5887" width="7" style="6" customWidth="1"/>
    <col min="5888" max="5888" width="7.5703125" style="6" customWidth="1"/>
    <col min="5889" max="5889" width="8" style="6" customWidth="1"/>
    <col min="5890" max="5890" width="0" style="6" hidden="1" customWidth="1"/>
    <col min="5891" max="5891" width="13.42578125" style="6" customWidth="1"/>
    <col min="5892" max="5892" width="7.5703125" style="6" customWidth="1"/>
    <col min="5893" max="5893" width="7.42578125" style="6" customWidth="1"/>
    <col min="5894" max="5894" width="0" style="6" hidden="1" customWidth="1"/>
    <col min="5895" max="5895" width="7" style="6" customWidth="1"/>
    <col min="5896" max="5896" width="6.85546875" style="6" customWidth="1"/>
    <col min="5897" max="5897" width="6.140625" style="6" customWidth="1"/>
    <col min="5898" max="5898" width="13.28515625" style="6" customWidth="1"/>
    <col min="5899" max="5899" width="14.42578125" style="6" customWidth="1"/>
    <col min="5900" max="5900" width="16" style="6" customWidth="1"/>
    <col min="5901" max="5901" width="18.7109375" style="6" customWidth="1"/>
    <col min="5902" max="5902" width="13" style="6" bestFit="1" customWidth="1"/>
    <col min="5903" max="6141" width="11.7109375" style="6"/>
    <col min="6142" max="6142" width="6.7109375" style="6" customWidth="1"/>
    <col min="6143" max="6143" width="7" style="6" customWidth="1"/>
    <col min="6144" max="6144" width="7.5703125" style="6" customWidth="1"/>
    <col min="6145" max="6145" width="8" style="6" customWidth="1"/>
    <col min="6146" max="6146" width="0" style="6" hidden="1" customWidth="1"/>
    <col min="6147" max="6147" width="13.42578125" style="6" customWidth="1"/>
    <col min="6148" max="6148" width="7.5703125" style="6" customWidth="1"/>
    <col min="6149" max="6149" width="7.42578125" style="6" customWidth="1"/>
    <col min="6150" max="6150" width="0" style="6" hidden="1" customWidth="1"/>
    <col min="6151" max="6151" width="7" style="6" customWidth="1"/>
    <col min="6152" max="6152" width="6.85546875" style="6" customWidth="1"/>
    <col min="6153" max="6153" width="6.140625" style="6" customWidth="1"/>
    <col min="6154" max="6154" width="13.28515625" style="6" customWidth="1"/>
    <col min="6155" max="6155" width="14.42578125" style="6" customWidth="1"/>
    <col min="6156" max="6156" width="16" style="6" customWidth="1"/>
    <col min="6157" max="6157" width="18.7109375" style="6" customWidth="1"/>
    <col min="6158" max="6158" width="13" style="6" bestFit="1" customWidth="1"/>
    <col min="6159" max="6397" width="11.7109375" style="6"/>
    <col min="6398" max="6398" width="6.7109375" style="6" customWidth="1"/>
    <col min="6399" max="6399" width="7" style="6" customWidth="1"/>
    <col min="6400" max="6400" width="7.5703125" style="6" customWidth="1"/>
    <col min="6401" max="6401" width="8" style="6" customWidth="1"/>
    <col min="6402" max="6402" width="0" style="6" hidden="1" customWidth="1"/>
    <col min="6403" max="6403" width="13.42578125" style="6" customWidth="1"/>
    <col min="6404" max="6404" width="7.5703125" style="6" customWidth="1"/>
    <col min="6405" max="6405" width="7.42578125" style="6" customWidth="1"/>
    <col min="6406" max="6406" width="0" style="6" hidden="1" customWidth="1"/>
    <col min="6407" max="6407" width="7" style="6" customWidth="1"/>
    <col min="6408" max="6408" width="6.85546875" style="6" customWidth="1"/>
    <col min="6409" max="6409" width="6.140625" style="6" customWidth="1"/>
    <col min="6410" max="6410" width="13.28515625" style="6" customWidth="1"/>
    <col min="6411" max="6411" width="14.42578125" style="6" customWidth="1"/>
    <col min="6412" max="6412" width="16" style="6" customWidth="1"/>
    <col min="6413" max="6413" width="18.7109375" style="6" customWidth="1"/>
    <col min="6414" max="6414" width="13" style="6" bestFit="1" customWidth="1"/>
    <col min="6415" max="6653" width="11.7109375" style="6"/>
    <col min="6654" max="6654" width="6.7109375" style="6" customWidth="1"/>
    <col min="6655" max="6655" width="7" style="6" customWidth="1"/>
    <col min="6656" max="6656" width="7.5703125" style="6" customWidth="1"/>
    <col min="6657" max="6657" width="8" style="6" customWidth="1"/>
    <col min="6658" max="6658" width="0" style="6" hidden="1" customWidth="1"/>
    <col min="6659" max="6659" width="13.42578125" style="6" customWidth="1"/>
    <col min="6660" max="6660" width="7.5703125" style="6" customWidth="1"/>
    <col min="6661" max="6661" width="7.42578125" style="6" customWidth="1"/>
    <col min="6662" max="6662" width="0" style="6" hidden="1" customWidth="1"/>
    <col min="6663" max="6663" width="7" style="6" customWidth="1"/>
    <col min="6664" max="6664" width="6.85546875" style="6" customWidth="1"/>
    <col min="6665" max="6665" width="6.140625" style="6" customWidth="1"/>
    <col min="6666" max="6666" width="13.28515625" style="6" customWidth="1"/>
    <col min="6667" max="6667" width="14.42578125" style="6" customWidth="1"/>
    <col min="6668" max="6668" width="16" style="6" customWidth="1"/>
    <col min="6669" max="6669" width="18.7109375" style="6" customWidth="1"/>
    <col min="6670" max="6670" width="13" style="6" bestFit="1" customWidth="1"/>
    <col min="6671" max="6909" width="11.7109375" style="6"/>
    <col min="6910" max="6910" width="6.7109375" style="6" customWidth="1"/>
    <col min="6911" max="6911" width="7" style="6" customWidth="1"/>
    <col min="6912" max="6912" width="7.5703125" style="6" customWidth="1"/>
    <col min="6913" max="6913" width="8" style="6" customWidth="1"/>
    <col min="6914" max="6914" width="0" style="6" hidden="1" customWidth="1"/>
    <col min="6915" max="6915" width="13.42578125" style="6" customWidth="1"/>
    <col min="6916" max="6916" width="7.5703125" style="6" customWidth="1"/>
    <col min="6917" max="6917" width="7.42578125" style="6" customWidth="1"/>
    <col min="6918" max="6918" width="0" style="6" hidden="1" customWidth="1"/>
    <col min="6919" max="6919" width="7" style="6" customWidth="1"/>
    <col min="6920" max="6920" width="6.85546875" style="6" customWidth="1"/>
    <col min="6921" max="6921" width="6.140625" style="6" customWidth="1"/>
    <col min="6922" max="6922" width="13.28515625" style="6" customWidth="1"/>
    <col min="6923" max="6923" width="14.42578125" style="6" customWidth="1"/>
    <col min="6924" max="6924" width="16" style="6" customWidth="1"/>
    <col min="6925" max="6925" width="18.7109375" style="6" customWidth="1"/>
    <col min="6926" max="6926" width="13" style="6" bestFit="1" customWidth="1"/>
    <col min="6927" max="7165" width="11.7109375" style="6"/>
    <col min="7166" max="7166" width="6.7109375" style="6" customWidth="1"/>
    <col min="7167" max="7167" width="7" style="6" customWidth="1"/>
    <col min="7168" max="7168" width="7.5703125" style="6" customWidth="1"/>
    <col min="7169" max="7169" width="8" style="6" customWidth="1"/>
    <col min="7170" max="7170" width="0" style="6" hidden="1" customWidth="1"/>
    <col min="7171" max="7171" width="13.42578125" style="6" customWidth="1"/>
    <col min="7172" max="7172" width="7.5703125" style="6" customWidth="1"/>
    <col min="7173" max="7173" width="7.42578125" style="6" customWidth="1"/>
    <col min="7174" max="7174" width="0" style="6" hidden="1" customWidth="1"/>
    <col min="7175" max="7175" width="7" style="6" customWidth="1"/>
    <col min="7176" max="7176" width="6.85546875" style="6" customWidth="1"/>
    <col min="7177" max="7177" width="6.140625" style="6" customWidth="1"/>
    <col min="7178" max="7178" width="13.28515625" style="6" customWidth="1"/>
    <col min="7179" max="7179" width="14.42578125" style="6" customWidth="1"/>
    <col min="7180" max="7180" width="16" style="6" customWidth="1"/>
    <col min="7181" max="7181" width="18.7109375" style="6" customWidth="1"/>
    <col min="7182" max="7182" width="13" style="6" bestFit="1" customWidth="1"/>
    <col min="7183" max="7421" width="11.7109375" style="6"/>
    <col min="7422" max="7422" width="6.7109375" style="6" customWidth="1"/>
    <col min="7423" max="7423" width="7" style="6" customWidth="1"/>
    <col min="7424" max="7424" width="7.5703125" style="6" customWidth="1"/>
    <col min="7425" max="7425" width="8" style="6" customWidth="1"/>
    <col min="7426" max="7426" width="0" style="6" hidden="1" customWidth="1"/>
    <col min="7427" max="7427" width="13.42578125" style="6" customWidth="1"/>
    <col min="7428" max="7428" width="7.5703125" style="6" customWidth="1"/>
    <col min="7429" max="7429" width="7.42578125" style="6" customWidth="1"/>
    <col min="7430" max="7430" width="0" style="6" hidden="1" customWidth="1"/>
    <col min="7431" max="7431" width="7" style="6" customWidth="1"/>
    <col min="7432" max="7432" width="6.85546875" style="6" customWidth="1"/>
    <col min="7433" max="7433" width="6.140625" style="6" customWidth="1"/>
    <col min="7434" max="7434" width="13.28515625" style="6" customWidth="1"/>
    <col min="7435" max="7435" width="14.42578125" style="6" customWidth="1"/>
    <col min="7436" max="7436" width="16" style="6" customWidth="1"/>
    <col min="7437" max="7437" width="18.7109375" style="6" customWidth="1"/>
    <col min="7438" max="7438" width="13" style="6" bestFit="1" customWidth="1"/>
    <col min="7439" max="7677" width="11.7109375" style="6"/>
    <col min="7678" max="7678" width="6.7109375" style="6" customWidth="1"/>
    <col min="7679" max="7679" width="7" style="6" customWidth="1"/>
    <col min="7680" max="7680" width="7.5703125" style="6" customWidth="1"/>
    <col min="7681" max="7681" width="8" style="6" customWidth="1"/>
    <col min="7682" max="7682" width="0" style="6" hidden="1" customWidth="1"/>
    <col min="7683" max="7683" width="13.42578125" style="6" customWidth="1"/>
    <col min="7684" max="7684" width="7.5703125" style="6" customWidth="1"/>
    <col min="7685" max="7685" width="7.42578125" style="6" customWidth="1"/>
    <col min="7686" max="7686" width="0" style="6" hidden="1" customWidth="1"/>
    <col min="7687" max="7687" width="7" style="6" customWidth="1"/>
    <col min="7688" max="7688" width="6.85546875" style="6" customWidth="1"/>
    <col min="7689" max="7689" width="6.140625" style="6" customWidth="1"/>
    <col min="7690" max="7690" width="13.28515625" style="6" customWidth="1"/>
    <col min="7691" max="7691" width="14.42578125" style="6" customWidth="1"/>
    <col min="7692" max="7692" width="16" style="6" customWidth="1"/>
    <col min="7693" max="7693" width="18.7109375" style="6" customWidth="1"/>
    <col min="7694" max="7694" width="13" style="6" bestFit="1" customWidth="1"/>
    <col min="7695" max="7933" width="11.7109375" style="6"/>
    <col min="7934" max="7934" width="6.7109375" style="6" customWidth="1"/>
    <col min="7935" max="7935" width="7" style="6" customWidth="1"/>
    <col min="7936" max="7936" width="7.5703125" style="6" customWidth="1"/>
    <col min="7937" max="7937" width="8" style="6" customWidth="1"/>
    <col min="7938" max="7938" width="0" style="6" hidden="1" customWidth="1"/>
    <col min="7939" max="7939" width="13.42578125" style="6" customWidth="1"/>
    <col min="7940" max="7940" width="7.5703125" style="6" customWidth="1"/>
    <col min="7941" max="7941" width="7.42578125" style="6" customWidth="1"/>
    <col min="7942" max="7942" width="0" style="6" hidden="1" customWidth="1"/>
    <col min="7943" max="7943" width="7" style="6" customWidth="1"/>
    <col min="7944" max="7944" width="6.85546875" style="6" customWidth="1"/>
    <col min="7945" max="7945" width="6.140625" style="6" customWidth="1"/>
    <col min="7946" max="7946" width="13.28515625" style="6" customWidth="1"/>
    <col min="7947" max="7947" width="14.42578125" style="6" customWidth="1"/>
    <col min="7948" max="7948" width="16" style="6" customWidth="1"/>
    <col min="7949" max="7949" width="18.7109375" style="6" customWidth="1"/>
    <col min="7950" max="7950" width="13" style="6" bestFit="1" customWidth="1"/>
    <col min="7951" max="8189" width="11.7109375" style="6"/>
    <col min="8190" max="8190" width="6.7109375" style="6" customWidth="1"/>
    <col min="8191" max="8191" width="7" style="6" customWidth="1"/>
    <col min="8192" max="8192" width="7.5703125" style="6" customWidth="1"/>
    <col min="8193" max="8193" width="8" style="6" customWidth="1"/>
    <col min="8194" max="8194" width="0" style="6" hidden="1" customWidth="1"/>
    <col min="8195" max="8195" width="13.42578125" style="6" customWidth="1"/>
    <col min="8196" max="8196" width="7.5703125" style="6" customWidth="1"/>
    <col min="8197" max="8197" width="7.42578125" style="6" customWidth="1"/>
    <col min="8198" max="8198" width="0" style="6" hidden="1" customWidth="1"/>
    <col min="8199" max="8199" width="7" style="6" customWidth="1"/>
    <col min="8200" max="8200" width="6.85546875" style="6" customWidth="1"/>
    <col min="8201" max="8201" width="6.140625" style="6" customWidth="1"/>
    <col min="8202" max="8202" width="13.28515625" style="6" customWidth="1"/>
    <col min="8203" max="8203" width="14.42578125" style="6" customWidth="1"/>
    <col min="8204" max="8204" width="16" style="6" customWidth="1"/>
    <col min="8205" max="8205" width="18.7109375" style="6" customWidth="1"/>
    <col min="8206" max="8206" width="13" style="6" bestFit="1" customWidth="1"/>
    <col min="8207" max="8445" width="11.7109375" style="6"/>
    <col min="8446" max="8446" width="6.7109375" style="6" customWidth="1"/>
    <col min="8447" max="8447" width="7" style="6" customWidth="1"/>
    <col min="8448" max="8448" width="7.5703125" style="6" customWidth="1"/>
    <col min="8449" max="8449" width="8" style="6" customWidth="1"/>
    <col min="8450" max="8450" width="0" style="6" hidden="1" customWidth="1"/>
    <col min="8451" max="8451" width="13.42578125" style="6" customWidth="1"/>
    <col min="8452" max="8452" width="7.5703125" style="6" customWidth="1"/>
    <col min="8453" max="8453" width="7.42578125" style="6" customWidth="1"/>
    <col min="8454" max="8454" width="0" style="6" hidden="1" customWidth="1"/>
    <col min="8455" max="8455" width="7" style="6" customWidth="1"/>
    <col min="8456" max="8456" width="6.85546875" style="6" customWidth="1"/>
    <col min="8457" max="8457" width="6.140625" style="6" customWidth="1"/>
    <col min="8458" max="8458" width="13.28515625" style="6" customWidth="1"/>
    <col min="8459" max="8459" width="14.42578125" style="6" customWidth="1"/>
    <col min="8460" max="8460" width="16" style="6" customWidth="1"/>
    <col min="8461" max="8461" width="18.7109375" style="6" customWidth="1"/>
    <col min="8462" max="8462" width="13" style="6" bestFit="1" customWidth="1"/>
    <col min="8463" max="8701" width="11.7109375" style="6"/>
    <col min="8702" max="8702" width="6.7109375" style="6" customWidth="1"/>
    <col min="8703" max="8703" width="7" style="6" customWidth="1"/>
    <col min="8704" max="8704" width="7.5703125" style="6" customWidth="1"/>
    <col min="8705" max="8705" width="8" style="6" customWidth="1"/>
    <col min="8706" max="8706" width="0" style="6" hidden="1" customWidth="1"/>
    <col min="8707" max="8707" width="13.42578125" style="6" customWidth="1"/>
    <col min="8708" max="8708" width="7.5703125" style="6" customWidth="1"/>
    <col min="8709" max="8709" width="7.42578125" style="6" customWidth="1"/>
    <col min="8710" max="8710" width="0" style="6" hidden="1" customWidth="1"/>
    <col min="8711" max="8711" width="7" style="6" customWidth="1"/>
    <col min="8712" max="8712" width="6.85546875" style="6" customWidth="1"/>
    <col min="8713" max="8713" width="6.140625" style="6" customWidth="1"/>
    <col min="8714" max="8714" width="13.28515625" style="6" customWidth="1"/>
    <col min="8715" max="8715" width="14.42578125" style="6" customWidth="1"/>
    <col min="8716" max="8716" width="16" style="6" customWidth="1"/>
    <col min="8717" max="8717" width="18.7109375" style="6" customWidth="1"/>
    <col min="8718" max="8718" width="13" style="6" bestFit="1" customWidth="1"/>
    <col min="8719" max="8957" width="11.7109375" style="6"/>
    <col min="8958" max="8958" width="6.7109375" style="6" customWidth="1"/>
    <col min="8959" max="8959" width="7" style="6" customWidth="1"/>
    <col min="8960" max="8960" width="7.5703125" style="6" customWidth="1"/>
    <col min="8961" max="8961" width="8" style="6" customWidth="1"/>
    <col min="8962" max="8962" width="0" style="6" hidden="1" customWidth="1"/>
    <col min="8963" max="8963" width="13.42578125" style="6" customWidth="1"/>
    <col min="8964" max="8964" width="7.5703125" style="6" customWidth="1"/>
    <col min="8965" max="8965" width="7.42578125" style="6" customWidth="1"/>
    <col min="8966" max="8966" width="0" style="6" hidden="1" customWidth="1"/>
    <col min="8967" max="8967" width="7" style="6" customWidth="1"/>
    <col min="8968" max="8968" width="6.85546875" style="6" customWidth="1"/>
    <col min="8969" max="8969" width="6.140625" style="6" customWidth="1"/>
    <col min="8970" max="8970" width="13.28515625" style="6" customWidth="1"/>
    <col min="8971" max="8971" width="14.42578125" style="6" customWidth="1"/>
    <col min="8972" max="8972" width="16" style="6" customWidth="1"/>
    <col min="8973" max="8973" width="18.7109375" style="6" customWidth="1"/>
    <col min="8974" max="8974" width="13" style="6" bestFit="1" customWidth="1"/>
    <col min="8975" max="9213" width="11.7109375" style="6"/>
    <col min="9214" max="9214" width="6.7109375" style="6" customWidth="1"/>
    <col min="9215" max="9215" width="7" style="6" customWidth="1"/>
    <col min="9216" max="9216" width="7.5703125" style="6" customWidth="1"/>
    <col min="9217" max="9217" width="8" style="6" customWidth="1"/>
    <col min="9218" max="9218" width="0" style="6" hidden="1" customWidth="1"/>
    <col min="9219" max="9219" width="13.42578125" style="6" customWidth="1"/>
    <col min="9220" max="9220" width="7.5703125" style="6" customWidth="1"/>
    <col min="9221" max="9221" width="7.42578125" style="6" customWidth="1"/>
    <col min="9222" max="9222" width="0" style="6" hidden="1" customWidth="1"/>
    <col min="9223" max="9223" width="7" style="6" customWidth="1"/>
    <col min="9224" max="9224" width="6.85546875" style="6" customWidth="1"/>
    <col min="9225" max="9225" width="6.140625" style="6" customWidth="1"/>
    <col min="9226" max="9226" width="13.28515625" style="6" customWidth="1"/>
    <col min="9227" max="9227" width="14.42578125" style="6" customWidth="1"/>
    <col min="9228" max="9228" width="16" style="6" customWidth="1"/>
    <col min="9229" max="9229" width="18.7109375" style="6" customWidth="1"/>
    <col min="9230" max="9230" width="13" style="6" bestFit="1" customWidth="1"/>
    <col min="9231" max="9469" width="11.7109375" style="6"/>
    <col min="9470" max="9470" width="6.7109375" style="6" customWidth="1"/>
    <col min="9471" max="9471" width="7" style="6" customWidth="1"/>
    <col min="9472" max="9472" width="7.5703125" style="6" customWidth="1"/>
    <col min="9473" max="9473" width="8" style="6" customWidth="1"/>
    <col min="9474" max="9474" width="0" style="6" hidden="1" customWidth="1"/>
    <col min="9475" max="9475" width="13.42578125" style="6" customWidth="1"/>
    <col min="9476" max="9476" width="7.5703125" style="6" customWidth="1"/>
    <col min="9477" max="9477" width="7.42578125" style="6" customWidth="1"/>
    <col min="9478" max="9478" width="0" style="6" hidden="1" customWidth="1"/>
    <col min="9479" max="9479" width="7" style="6" customWidth="1"/>
    <col min="9480" max="9480" width="6.85546875" style="6" customWidth="1"/>
    <col min="9481" max="9481" width="6.140625" style="6" customWidth="1"/>
    <col min="9482" max="9482" width="13.28515625" style="6" customWidth="1"/>
    <col min="9483" max="9483" width="14.42578125" style="6" customWidth="1"/>
    <col min="9484" max="9484" width="16" style="6" customWidth="1"/>
    <col min="9485" max="9485" width="18.7109375" style="6" customWidth="1"/>
    <col min="9486" max="9486" width="13" style="6" bestFit="1" customWidth="1"/>
    <col min="9487" max="9725" width="11.7109375" style="6"/>
    <col min="9726" max="9726" width="6.7109375" style="6" customWidth="1"/>
    <col min="9727" max="9727" width="7" style="6" customWidth="1"/>
    <col min="9728" max="9728" width="7.5703125" style="6" customWidth="1"/>
    <col min="9729" max="9729" width="8" style="6" customWidth="1"/>
    <col min="9730" max="9730" width="0" style="6" hidden="1" customWidth="1"/>
    <col min="9731" max="9731" width="13.42578125" style="6" customWidth="1"/>
    <col min="9732" max="9732" width="7.5703125" style="6" customWidth="1"/>
    <col min="9733" max="9733" width="7.42578125" style="6" customWidth="1"/>
    <col min="9734" max="9734" width="0" style="6" hidden="1" customWidth="1"/>
    <col min="9735" max="9735" width="7" style="6" customWidth="1"/>
    <col min="9736" max="9736" width="6.85546875" style="6" customWidth="1"/>
    <col min="9737" max="9737" width="6.140625" style="6" customWidth="1"/>
    <col min="9738" max="9738" width="13.28515625" style="6" customWidth="1"/>
    <col min="9739" max="9739" width="14.42578125" style="6" customWidth="1"/>
    <col min="9740" max="9740" width="16" style="6" customWidth="1"/>
    <col min="9741" max="9741" width="18.7109375" style="6" customWidth="1"/>
    <col min="9742" max="9742" width="13" style="6" bestFit="1" customWidth="1"/>
    <col min="9743" max="9981" width="11.7109375" style="6"/>
    <col min="9982" max="9982" width="6.7109375" style="6" customWidth="1"/>
    <col min="9983" max="9983" width="7" style="6" customWidth="1"/>
    <col min="9984" max="9984" width="7.5703125" style="6" customWidth="1"/>
    <col min="9985" max="9985" width="8" style="6" customWidth="1"/>
    <col min="9986" max="9986" width="0" style="6" hidden="1" customWidth="1"/>
    <col min="9987" max="9987" width="13.42578125" style="6" customWidth="1"/>
    <col min="9988" max="9988" width="7.5703125" style="6" customWidth="1"/>
    <col min="9989" max="9989" width="7.42578125" style="6" customWidth="1"/>
    <col min="9990" max="9990" width="0" style="6" hidden="1" customWidth="1"/>
    <col min="9991" max="9991" width="7" style="6" customWidth="1"/>
    <col min="9992" max="9992" width="6.85546875" style="6" customWidth="1"/>
    <col min="9993" max="9993" width="6.140625" style="6" customWidth="1"/>
    <col min="9994" max="9994" width="13.28515625" style="6" customWidth="1"/>
    <col min="9995" max="9995" width="14.42578125" style="6" customWidth="1"/>
    <col min="9996" max="9996" width="16" style="6" customWidth="1"/>
    <col min="9997" max="9997" width="18.7109375" style="6" customWidth="1"/>
    <col min="9998" max="9998" width="13" style="6" bestFit="1" customWidth="1"/>
    <col min="9999" max="10237" width="11.7109375" style="6"/>
    <col min="10238" max="10238" width="6.7109375" style="6" customWidth="1"/>
    <col min="10239" max="10239" width="7" style="6" customWidth="1"/>
    <col min="10240" max="10240" width="7.5703125" style="6" customWidth="1"/>
    <col min="10241" max="10241" width="8" style="6" customWidth="1"/>
    <col min="10242" max="10242" width="0" style="6" hidden="1" customWidth="1"/>
    <col min="10243" max="10243" width="13.42578125" style="6" customWidth="1"/>
    <col min="10244" max="10244" width="7.5703125" style="6" customWidth="1"/>
    <col min="10245" max="10245" width="7.42578125" style="6" customWidth="1"/>
    <col min="10246" max="10246" width="0" style="6" hidden="1" customWidth="1"/>
    <col min="10247" max="10247" width="7" style="6" customWidth="1"/>
    <col min="10248" max="10248" width="6.85546875" style="6" customWidth="1"/>
    <col min="10249" max="10249" width="6.140625" style="6" customWidth="1"/>
    <col min="10250" max="10250" width="13.28515625" style="6" customWidth="1"/>
    <col min="10251" max="10251" width="14.42578125" style="6" customWidth="1"/>
    <col min="10252" max="10252" width="16" style="6" customWidth="1"/>
    <col min="10253" max="10253" width="18.7109375" style="6" customWidth="1"/>
    <col min="10254" max="10254" width="13" style="6" bestFit="1" customWidth="1"/>
    <col min="10255" max="10493" width="11.7109375" style="6"/>
    <col min="10494" max="10494" width="6.7109375" style="6" customWidth="1"/>
    <col min="10495" max="10495" width="7" style="6" customWidth="1"/>
    <col min="10496" max="10496" width="7.5703125" style="6" customWidth="1"/>
    <col min="10497" max="10497" width="8" style="6" customWidth="1"/>
    <col min="10498" max="10498" width="0" style="6" hidden="1" customWidth="1"/>
    <col min="10499" max="10499" width="13.42578125" style="6" customWidth="1"/>
    <col min="10500" max="10500" width="7.5703125" style="6" customWidth="1"/>
    <col min="10501" max="10501" width="7.42578125" style="6" customWidth="1"/>
    <col min="10502" max="10502" width="0" style="6" hidden="1" customWidth="1"/>
    <col min="10503" max="10503" width="7" style="6" customWidth="1"/>
    <col min="10504" max="10504" width="6.85546875" style="6" customWidth="1"/>
    <col min="10505" max="10505" width="6.140625" style="6" customWidth="1"/>
    <col min="10506" max="10506" width="13.28515625" style="6" customWidth="1"/>
    <col min="10507" max="10507" width="14.42578125" style="6" customWidth="1"/>
    <col min="10508" max="10508" width="16" style="6" customWidth="1"/>
    <col min="10509" max="10509" width="18.7109375" style="6" customWidth="1"/>
    <col min="10510" max="10510" width="13" style="6" bestFit="1" customWidth="1"/>
    <col min="10511" max="10749" width="11.7109375" style="6"/>
    <col min="10750" max="10750" width="6.7109375" style="6" customWidth="1"/>
    <col min="10751" max="10751" width="7" style="6" customWidth="1"/>
    <col min="10752" max="10752" width="7.5703125" style="6" customWidth="1"/>
    <col min="10753" max="10753" width="8" style="6" customWidth="1"/>
    <col min="10754" max="10754" width="0" style="6" hidden="1" customWidth="1"/>
    <col min="10755" max="10755" width="13.42578125" style="6" customWidth="1"/>
    <col min="10756" max="10756" width="7.5703125" style="6" customWidth="1"/>
    <col min="10757" max="10757" width="7.42578125" style="6" customWidth="1"/>
    <col min="10758" max="10758" width="0" style="6" hidden="1" customWidth="1"/>
    <col min="10759" max="10759" width="7" style="6" customWidth="1"/>
    <col min="10760" max="10760" width="6.85546875" style="6" customWidth="1"/>
    <col min="10761" max="10761" width="6.140625" style="6" customWidth="1"/>
    <col min="10762" max="10762" width="13.28515625" style="6" customWidth="1"/>
    <col min="10763" max="10763" width="14.42578125" style="6" customWidth="1"/>
    <col min="10764" max="10764" width="16" style="6" customWidth="1"/>
    <col min="10765" max="10765" width="18.7109375" style="6" customWidth="1"/>
    <col min="10766" max="10766" width="13" style="6" bestFit="1" customWidth="1"/>
    <col min="10767" max="11005" width="11.7109375" style="6"/>
    <col min="11006" max="11006" width="6.7109375" style="6" customWidth="1"/>
    <col min="11007" max="11007" width="7" style="6" customWidth="1"/>
    <col min="11008" max="11008" width="7.5703125" style="6" customWidth="1"/>
    <col min="11009" max="11009" width="8" style="6" customWidth="1"/>
    <col min="11010" max="11010" width="0" style="6" hidden="1" customWidth="1"/>
    <col min="11011" max="11011" width="13.42578125" style="6" customWidth="1"/>
    <col min="11012" max="11012" width="7.5703125" style="6" customWidth="1"/>
    <col min="11013" max="11013" width="7.42578125" style="6" customWidth="1"/>
    <col min="11014" max="11014" width="0" style="6" hidden="1" customWidth="1"/>
    <col min="11015" max="11015" width="7" style="6" customWidth="1"/>
    <col min="11016" max="11016" width="6.85546875" style="6" customWidth="1"/>
    <col min="11017" max="11017" width="6.140625" style="6" customWidth="1"/>
    <col min="11018" max="11018" width="13.28515625" style="6" customWidth="1"/>
    <col min="11019" max="11019" width="14.42578125" style="6" customWidth="1"/>
    <col min="11020" max="11020" width="16" style="6" customWidth="1"/>
    <col min="11021" max="11021" width="18.7109375" style="6" customWidth="1"/>
    <col min="11022" max="11022" width="13" style="6" bestFit="1" customWidth="1"/>
    <col min="11023" max="11261" width="11.7109375" style="6"/>
    <col min="11262" max="11262" width="6.7109375" style="6" customWidth="1"/>
    <col min="11263" max="11263" width="7" style="6" customWidth="1"/>
    <col min="11264" max="11264" width="7.5703125" style="6" customWidth="1"/>
    <col min="11265" max="11265" width="8" style="6" customWidth="1"/>
    <col min="11266" max="11266" width="0" style="6" hidden="1" customWidth="1"/>
    <col min="11267" max="11267" width="13.42578125" style="6" customWidth="1"/>
    <col min="11268" max="11268" width="7.5703125" style="6" customWidth="1"/>
    <col min="11269" max="11269" width="7.42578125" style="6" customWidth="1"/>
    <col min="11270" max="11270" width="0" style="6" hidden="1" customWidth="1"/>
    <col min="11271" max="11271" width="7" style="6" customWidth="1"/>
    <col min="11272" max="11272" width="6.85546875" style="6" customWidth="1"/>
    <col min="11273" max="11273" width="6.140625" style="6" customWidth="1"/>
    <col min="11274" max="11274" width="13.28515625" style="6" customWidth="1"/>
    <col min="11275" max="11275" width="14.42578125" style="6" customWidth="1"/>
    <col min="11276" max="11276" width="16" style="6" customWidth="1"/>
    <col min="11277" max="11277" width="18.7109375" style="6" customWidth="1"/>
    <col min="11278" max="11278" width="13" style="6" bestFit="1" customWidth="1"/>
    <col min="11279" max="11517" width="11.7109375" style="6"/>
    <col min="11518" max="11518" width="6.7109375" style="6" customWidth="1"/>
    <col min="11519" max="11519" width="7" style="6" customWidth="1"/>
    <col min="11520" max="11520" width="7.5703125" style="6" customWidth="1"/>
    <col min="11521" max="11521" width="8" style="6" customWidth="1"/>
    <col min="11522" max="11522" width="0" style="6" hidden="1" customWidth="1"/>
    <col min="11523" max="11523" width="13.42578125" style="6" customWidth="1"/>
    <col min="11524" max="11524" width="7.5703125" style="6" customWidth="1"/>
    <col min="11525" max="11525" width="7.42578125" style="6" customWidth="1"/>
    <col min="11526" max="11526" width="0" style="6" hidden="1" customWidth="1"/>
    <col min="11527" max="11527" width="7" style="6" customWidth="1"/>
    <col min="11528" max="11528" width="6.85546875" style="6" customWidth="1"/>
    <col min="11529" max="11529" width="6.140625" style="6" customWidth="1"/>
    <col min="11530" max="11530" width="13.28515625" style="6" customWidth="1"/>
    <col min="11531" max="11531" width="14.42578125" style="6" customWidth="1"/>
    <col min="11532" max="11532" width="16" style="6" customWidth="1"/>
    <col min="11533" max="11533" width="18.7109375" style="6" customWidth="1"/>
    <col min="11534" max="11534" width="13" style="6" bestFit="1" customWidth="1"/>
    <col min="11535" max="11773" width="11.7109375" style="6"/>
    <col min="11774" max="11774" width="6.7109375" style="6" customWidth="1"/>
    <col min="11775" max="11775" width="7" style="6" customWidth="1"/>
    <col min="11776" max="11776" width="7.5703125" style="6" customWidth="1"/>
    <col min="11777" max="11777" width="8" style="6" customWidth="1"/>
    <col min="11778" max="11778" width="0" style="6" hidden="1" customWidth="1"/>
    <col min="11779" max="11779" width="13.42578125" style="6" customWidth="1"/>
    <col min="11780" max="11780" width="7.5703125" style="6" customWidth="1"/>
    <col min="11781" max="11781" width="7.42578125" style="6" customWidth="1"/>
    <col min="11782" max="11782" width="0" style="6" hidden="1" customWidth="1"/>
    <col min="11783" max="11783" width="7" style="6" customWidth="1"/>
    <col min="11784" max="11784" width="6.85546875" style="6" customWidth="1"/>
    <col min="11785" max="11785" width="6.140625" style="6" customWidth="1"/>
    <col min="11786" max="11786" width="13.28515625" style="6" customWidth="1"/>
    <col min="11787" max="11787" width="14.42578125" style="6" customWidth="1"/>
    <col min="11788" max="11788" width="16" style="6" customWidth="1"/>
    <col min="11789" max="11789" width="18.7109375" style="6" customWidth="1"/>
    <col min="11790" max="11790" width="13" style="6" bestFit="1" customWidth="1"/>
    <col min="11791" max="12029" width="11.7109375" style="6"/>
    <col min="12030" max="12030" width="6.7109375" style="6" customWidth="1"/>
    <col min="12031" max="12031" width="7" style="6" customWidth="1"/>
    <col min="12032" max="12032" width="7.5703125" style="6" customWidth="1"/>
    <col min="12033" max="12033" width="8" style="6" customWidth="1"/>
    <col min="12034" max="12034" width="0" style="6" hidden="1" customWidth="1"/>
    <col min="12035" max="12035" width="13.42578125" style="6" customWidth="1"/>
    <col min="12036" max="12036" width="7.5703125" style="6" customWidth="1"/>
    <col min="12037" max="12037" width="7.42578125" style="6" customWidth="1"/>
    <col min="12038" max="12038" width="0" style="6" hidden="1" customWidth="1"/>
    <col min="12039" max="12039" width="7" style="6" customWidth="1"/>
    <col min="12040" max="12040" width="6.85546875" style="6" customWidth="1"/>
    <col min="12041" max="12041" width="6.140625" style="6" customWidth="1"/>
    <col min="12042" max="12042" width="13.28515625" style="6" customWidth="1"/>
    <col min="12043" max="12043" width="14.42578125" style="6" customWidth="1"/>
    <col min="12044" max="12044" width="16" style="6" customWidth="1"/>
    <col min="12045" max="12045" width="18.7109375" style="6" customWidth="1"/>
    <col min="12046" max="12046" width="13" style="6" bestFit="1" customWidth="1"/>
    <col min="12047" max="12285" width="11.7109375" style="6"/>
    <col min="12286" max="12286" width="6.7109375" style="6" customWidth="1"/>
    <col min="12287" max="12287" width="7" style="6" customWidth="1"/>
    <col min="12288" max="12288" width="7.5703125" style="6" customWidth="1"/>
    <col min="12289" max="12289" width="8" style="6" customWidth="1"/>
    <col min="12290" max="12290" width="0" style="6" hidden="1" customWidth="1"/>
    <col min="12291" max="12291" width="13.42578125" style="6" customWidth="1"/>
    <col min="12292" max="12292" width="7.5703125" style="6" customWidth="1"/>
    <col min="12293" max="12293" width="7.42578125" style="6" customWidth="1"/>
    <col min="12294" max="12294" width="0" style="6" hidden="1" customWidth="1"/>
    <col min="12295" max="12295" width="7" style="6" customWidth="1"/>
    <col min="12296" max="12296" width="6.85546875" style="6" customWidth="1"/>
    <col min="12297" max="12297" width="6.140625" style="6" customWidth="1"/>
    <col min="12298" max="12298" width="13.28515625" style="6" customWidth="1"/>
    <col min="12299" max="12299" width="14.42578125" style="6" customWidth="1"/>
    <col min="12300" max="12300" width="16" style="6" customWidth="1"/>
    <col min="12301" max="12301" width="18.7109375" style="6" customWidth="1"/>
    <col min="12302" max="12302" width="13" style="6" bestFit="1" customWidth="1"/>
    <col min="12303" max="12541" width="11.7109375" style="6"/>
    <col min="12542" max="12542" width="6.7109375" style="6" customWidth="1"/>
    <col min="12543" max="12543" width="7" style="6" customWidth="1"/>
    <col min="12544" max="12544" width="7.5703125" style="6" customWidth="1"/>
    <col min="12545" max="12545" width="8" style="6" customWidth="1"/>
    <col min="12546" max="12546" width="0" style="6" hidden="1" customWidth="1"/>
    <col min="12547" max="12547" width="13.42578125" style="6" customWidth="1"/>
    <col min="12548" max="12548" width="7.5703125" style="6" customWidth="1"/>
    <col min="12549" max="12549" width="7.42578125" style="6" customWidth="1"/>
    <col min="12550" max="12550" width="0" style="6" hidden="1" customWidth="1"/>
    <col min="12551" max="12551" width="7" style="6" customWidth="1"/>
    <col min="12552" max="12552" width="6.85546875" style="6" customWidth="1"/>
    <col min="12553" max="12553" width="6.140625" style="6" customWidth="1"/>
    <col min="12554" max="12554" width="13.28515625" style="6" customWidth="1"/>
    <col min="12555" max="12555" width="14.42578125" style="6" customWidth="1"/>
    <col min="12556" max="12556" width="16" style="6" customWidth="1"/>
    <col min="12557" max="12557" width="18.7109375" style="6" customWidth="1"/>
    <col min="12558" max="12558" width="13" style="6" bestFit="1" customWidth="1"/>
    <col min="12559" max="12797" width="11.7109375" style="6"/>
    <col min="12798" max="12798" width="6.7109375" style="6" customWidth="1"/>
    <col min="12799" max="12799" width="7" style="6" customWidth="1"/>
    <col min="12800" max="12800" width="7.5703125" style="6" customWidth="1"/>
    <col min="12801" max="12801" width="8" style="6" customWidth="1"/>
    <col min="12802" max="12802" width="0" style="6" hidden="1" customWidth="1"/>
    <col min="12803" max="12803" width="13.42578125" style="6" customWidth="1"/>
    <col min="12804" max="12804" width="7.5703125" style="6" customWidth="1"/>
    <col min="12805" max="12805" width="7.42578125" style="6" customWidth="1"/>
    <col min="12806" max="12806" width="0" style="6" hidden="1" customWidth="1"/>
    <col min="12807" max="12807" width="7" style="6" customWidth="1"/>
    <col min="12808" max="12808" width="6.85546875" style="6" customWidth="1"/>
    <col min="12809" max="12809" width="6.140625" style="6" customWidth="1"/>
    <col min="12810" max="12810" width="13.28515625" style="6" customWidth="1"/>
    <col min="12811" max="12811" width="14.42578125" style="6" customWidth="1"/>
    <col min="12812" max="12812" width="16" style="6" customWidth="1"/>
    <col min="12813" max="12813" width="18.7109375" style="6" customWidth="1"/>
    <col min="12814" max="12814" width="13" style="6" bestFit="1" customWidth="1"/>
    <col min="12815" max="13053" width="11.7109375" style="6"/>
    <col min="13054" max="13054" width="6.7109375" style="6" customWidth="1"/>
    <col min="13055" max="13055" width="7" style="6" customWidth="1"/>
    <col min="13056" max="13056" width="7.5703125" style="6" customWidth="1"/>
    <col min="13057" max="13057" width="8" style="6" customWidth="1"/>
    <col min="13058" max="13058" width="0" style="6" hidden="1" customWidth="1"/>
    <col min="13059" max="13059" width="13.42578125" style="6" customWidth="1"/>
    <col min="13060" max="13060" width="7.5703125" style="6" customWidth="1"/>
    <col min="13061" max="13061" width="7.42578125" style="6" customWidth="1"/>
    <col min="13062" max="13062" width="0" style="6" hidden="1" customWidth="1"/>
    <col min="13063" max="13063" width="7" style="6" customWidth="1"/>
    <col min="13064" max="13064" width="6.85546875" style="6" customWidth="1"/>
    <col min="13065" max="13065" width="6.140625" style="6" customWidth="1"/>
    <col min="13066" max="13066" width="13.28515625" style="6" customWidth="1"/>
    <col min="13067" max="13067" width="14.42578125" style="6" customWidth="1"/>
    <col min="13068" max="13068" width="16" style="6" customWidth="1"/>
    <col min="13069" max="13069" width="18.7109375" style="6" customWidth="1"/>
    <col min="13070" max="13070" width="13" style="6" bestFit="1" customWidth="1"/>
    <col min="13071" max="13309" width="11.7109375" style="6"/>
    <col min="13310" max="13310" width="6.7109375" style="6" customWidth="1"/>
    <col min="13311" max="13311" width="7" style="6" customWidth="1"/>
    <col min="13312" max="13312" width="7.5703125" style="6" customWidth="1"/>
    <col min="13313" max="13313" width="8" style="6" customWidth="1"/>
    <col min="13314" max="13314" width="0" style="6" hidden="1" customWidth="1"/>
    <col min="13315" max="13315" width="13.42578125" style="6" customWidth="1"/>
    <col min="13316" max="13316" width="7.5703125" style="6" customWidth="1"/>
    <col min="13317" max="13317" width="7.42578125" style="6" customWidth="1"/>
    <col min="13318" max="13318" width="0" style="6" hidden="1" customWidth="1"/>
    <col min="13319" max="13319" width="7" style="6" customWidth="1"/>
    <col min="13320" max="13320" width="6.85546875" style="6" customWidth="1"/>
    <col min="13321" max="13321" width="6.140625" style="6" customWidth="1"/>
    <col min="13322" max="13322" width="13.28515625" style="6" customWidth="1"/>
    <col min="13323" max="13323" width="14.42578125" style="6" customWidth="1"/>
    <col min="13324" max="13324" width="16" style="6" customWidth="1"/>
    <col min="13325" max="13325" width="18.7109375" style="6" customWidth="1"/>
    <col min="13326" max="13326" width="13" style="6" bestFit="1" customWidth="1"/>
    <col min="13327" max="13565" width="11.7109375" style="6"/>
    <col min="13566" max="13566" width="6.7109375" style="6" customWidth="1"/>
    <col min="13567" max="13567" width="7" style="6" customWidth="1"/>
    <col min="13568" max="13568" width="7.5703125" style="6" customWidth="1"/>
    <col min="13569" max="13569" width="8" style="6" customWidth="1"/>
    <col min="13570" max="13570" width="0" style="6" hidden="1" customWidth="1"/>
    <col min="13571" max="13571" width="13.42578125" style="6" customWidth="1"/>
    <col min="13572" max="13572" width="7.5703125" style="6" customWidth="1"/>
    <col min="13573" max="13573" width="7.42578125" style="6" customWidth="1"/>
    <col min="13574" max="13574" width="0" style="6" hidden="1" customWidth="1"/>
    <col min="13575" max="13575" width="7" style="6" customWidth="1"/>
    <col min="13576" max="13576" width="6.85546875" style="6" customWidth="1"/>
    <col min="13577" max="13577" width="6.140625" style="6" customWidth="1"/>
    <col min="13578" max="13578" width="13.28515625" style="6" customWidth="1"/>
    <col min="13579" max="13579" width="14.42578125" style="6" customWidth="1"/>
    <col min="13580" max="13580" width="16" style="6" customWidth="1"/>
    <col min="13581" max="13581" width="18.7109375" style="6" customWidth="1"/>
    <col min="13582" max="13582" width="13" style="6" bestFit="1" customWidth="1"/>
    <col min="13583" max="13821" width="11.7109375" style="6"/>
    <col min="13822" max="13822" width="6.7109375" style="6" customWidth="1"/>
    <col min="13823" max="13823" width="7" style="6" customWidth="1"/>
    <col min="13824" max="13824" width="7.5703125" style="6" customWidth="1"/>
    <col min="13825" max="13825" width="8" style="6" customWidth="1"/>
    <col min="13826" max="13826" width="0" style="6" hidden="1" customWidth="1"/>
    <col min="13827" max="13827" width="13.42578125" style="6" customWidth="1"/>
    <col min="13828" max="13828" width="7.5703125" style="6" customWidth="1"/>
    <col min="13829" max="13829" width="7.42578125" style="6" customWidth="1"/>
    <col min="13830" max="13830" width="0" style="6" hidden="1" customWidth="1"/>
    <col min="13831" max="13831" width="7" style="6" customWidth="1"/>
    <col min="13832" max="13832" width="6.85546875" style="6" customWidth="1"/>
    <col min="13833" max="13833" width="6.140625" style="6" customWidth="1"/>
    <col min="13834" max="13834" width="13.28515625" style="6" customWidth="1"/>
    <col min="13835" max="13835" width="14.42578125" style="6" customWidth="1"/>
    <col min="13836" max="13836" width="16" style="6" customWidth="1"/>
    <col min="13837" max="13837" width="18.7109375" style="6" customWidth="1"/>
    <col min="13838" max="13838" width="13" style="6" bestFit="1" customWidth="1"/>
    <col min="13839" max="14077" width="11.7109375" style="6"/>
    <col min="14078" max="14078" width="6.7109375" style="6" customWidth="1"/>
    <col min="14079" max="14079" width="7" style="6" customWidth="1"/>
    <col min="14080" max="14080" width="7.5703125" style="6" customWidth="1"/>
    <col min="14081" max="14081" width="8" style="6" customWidth="1"/>
    <col min="14082" max="14082" width="0" style="6" hidden="1" customWidth="1"/>
    <col min="14083" max="14083" width="13.42578125" style="6" customWidth="1"/>
    <col min="14084" max="14084" width="7.5703125" style="6" customWidth="1"/>
    <col min="14085" max="14085" width="7.42578125" style="6" customWidth="1"/>
    <col min="14086" max="14086" width="0" style="6" hidden="1" customWidth="1"/>
    <col min="14087" max="14087" width="7" style="6" customWidth="1"/>
    <col min="14088" max="14088" width="6.85546875" style="6" customWidth="1"/>
    <col min="14089" max="14089" width="6.140625" style="6" customWidth="1"/>
    <col min="14090" max="14090" width="13.28515625" style="6" customWidth="1"/>
    <col min="14091" max="14091" width="14.42578125" style="6" customWidth="1"/>
    <col min="14092" max="14092" width="16" style="6" customWidth="1"/>
    <col min="14093" max="14093" width="18.7109375" style="6" customWidth="1"/>
    <col min="14094" max="14094" width="13" style="6" bestFit="1" customWidth="1"/>
    <col min="14095" max="14333" width="11.7109375" style="6"/>
    <col min="14334" max="14334" width="6.7109375" style="6" customWidth="1"/>
    <col min="14335" max="14335" width="7" style="6" customWidth="1"/>
    <col min="14336" max="14336" width="7.5703125" style="6" customWidth="1"/>
    <col min="14337" max="14337" width="8" style="6" customWidth="1"/>
    <col min="14338" max="14338" width="0" style="6" hidden="1" customWidth="1"/>
    <col min="14339" max="14339" width="13.42578125" style="6" customWidth="1"/>
    <col min="14340" max="14340" width="7.5703125" style="6" customWidth="1"/>
    <col min="14341" max="14341" width="7.42578125" style="6" customWidth="1"/>
    <col min="14342" max="14342" width="0" style="6" hidden="1" customWidth="1"/>
    <col min="14343" max="14343" width="7" style="6" customWidth="1"/>
    <col min="14344" max="14344" width="6.85546875" style="6" customWidth="1"/>
    <col min="14345" max="14345" width="6.140625" style="6" customWidth="1"/>
    <col min="14346" max="14346" width="13.28515625" style="6" customWidth="1"/>
    <col min="14347" max="14347" width="14.42578125" style="6" customWidth="1"/>
    <col min="14348" max="14348" width="16" style="6" customWidth="1"/>
    <col min="14349" max="14349" width="18.7109375" style="6" customWidth="1"/>
    <col min="14350" max="14350" width="13" style="6" bestFit="1" customWidth="1"/>
    <col min="14351" max="14589" width="11.7109375" style="6"/>
    <col min="14590" max="14590" width="6.7109375" style="6" customWidth="1"/>
    <col min="14591" max="14591" width="7" style="6" customWidth="1"/>
    <col min="14592" max="14592" width="7.5703125" style="6" customWidth="1"/>
    <col min="14593" max="14593" width="8" style="6" customWidth="1"/>
    <col min="14594" max="14594" width="0" style="6" hidden="1" customWidth="1"/>
    <col min="14595" max="14595" width="13.42578125" style="6" customWidth="1"/>
    <col min="14596" max="14596" width="7.5703125" style="6" customWidth="1"/>
    <col min="14597" max="14597" width="7.42578125" style="6" customWidth="1"/>
    <col min="14598" max="14598" width="0" style="6" hidden="1" customWidth="1"/>
    <col min="14599" max="14599" width="7" style="6" customWidth="1"/>
    <col min="14600" max="14600" width="6.85546875" style="6" customWidth="1"/>
    <col min="14601" max="14601" width="6.140625" style="6" customWidth="1"/>
    <col min="14602" max="14602" width="13.28515625" style="6" customWidth="1"/>
    <col min="14603" max="14603" width="14.42578125" style="6" customWidth="1"/>
    <col min="14604" max="14604" width="16" style="6" customWidth="1"/>
    <col min="14605" max="14605" width="18.7109375" style="6" customWidth="1"/>
    <col min="14606" max="14606" width="13" style="6" bestFit="1" customWidth="1"/>
    <col min="14607" max="14845" width="11.7109375" style="6"/>
    <col min="14846" max="14846" width="6.7109375" style="6" customWidth="1"/>
    <col min="14847" max="14847" width="7" style="6" customWidth="1"/>
    <col min="14848" max="14848" width="7.5703125" style="6" customWidth="1"/>
    <col min="14849" max="14849" width="8" style="6" customWidth="1"/>
    <col min="14850" max="14850" width="0" style="6" hidden="1" customWidth="1"/>
    <col min="14851" max="14851" width="13.42578125" style="6" customWidth="1"/>
    <col min="14852" max="14852" width="7.5703125" style="6" customWidth="1"/>
    <col min="14853" max="14853" width="7.42578125" style="6" customWidth="1"/>
    <col min="14854" max="14854" width="0" style="6" hidden="1" customWidth="1"/>
    <col min="14855" max="14855" width="7" style="6" customWidth="1"/>
    <col min="14856" max="14856" width="6.85546875" style="6" customWidth="1"/>
    <col min="14857" max="14857" width="6.140625" style="6" customWidth="1"/>
    <col min="14858" max="14858" width="13.28515625" style="6" customWidth="1"/>
    <col min="14859" max="14859" width="14.42578125" style="6" customWidth="1"/>
    <col min="14860" max="14860" width="16" style="6" customWidth="1"/>
    <col min="14861" max="14861" width="18.7109375" style="6" customWidth="1"/>
    <col min="14862" max="14862" width="13" style="6" bestFit="1" customWidth="1"/>
    <col min="14863" max="15101" width="11.7109375" style="6"/>
    <col min="15102" max="15102" width="6.7109375" style="6" customWidth="1"/>
    <col min="15103" max="15103" width="7" style="6" customWidth="1"/>
    <col min="15104" max="15104" width="7.5703125" style="6" customWidth="1"/>
    <col min="15105" max="15105" width="8" style="6" customWidth="1"/>
    <col min="15106" max="15106" width="0" style="6" hidden="1" customWidth="1"/>
    <col min="15107" max="15107" width="13.42578125" style="6" customWidth="1"/>
    <col min="15108" max="15108" width="7.5703125" style="6" customWidth="1"/>
    <col min="15109" max="15109" width="7.42578125" style="6" customWidth="1"/>
    <col min="15110" max="15110" width="0" style="6" hidden="1" customWidth="1"/>
    <col min="15111" max="15111" width="7" style="6" customWidth="1"/>
    <col min="15112" max="15112" width="6.85546875" style="6" customWidth="1"/>
    <col min="15113" max="15113" width="6.140625" style="6" customWidth="1"/>
    <col min="15114" max="15114" width="13.28515625" style="6" customWidth="1"/>
    <col min="15115" max="15115" width="14.42578125" style="6" customWidth="1"/>
    <col min="15116" max="15116" width="16" style="6" customWidth="1"/>
    <col min="15117" max="15117" width="18.7109375" style="6" customWidth="1"/>
    <col min="15118" max="15118" width="13" style="6" bestFit="1" customWidth="1"/>
    <col min="15119" max="15357" width="11.7109375" style="6"/>
    <col min="15358" max="15358" width="6.7109375" style="6" customWidth="1"/>
    <col min="15359" max="15359" width="7" style="6" customWidth="1"/>
    <col min="15360" max="15360" width="7.5703125" style="6" customWidth="1"/>
    <col min="15361" max="15361" width="8" style="6" customWidth="1"/>
    <col min="15362" max="15362" width="0" style="6" hidden="1" customWidth="1"/>
    <col min="15363" max="15363" width="13.42578125" style="6" customWidth="1"/>
    <col min="15364" max="15364" width="7.5703125" style="6" customWidth="1"/>
    <col min="15365" max="15365" width="7.42578125" style="6" customWidth="1"/>
    <col min="15366" max="15366" width="0" style="6" hidden="1" customWidth="1"/>
    <col min="15367" max="15367" width="7" style="6" customWidth="1"/>
    <col min="15368" max="15368" width="6.85546875" style="6" customWidth="1"/>
    <col min="15369" max="15369" width="6.140625" style="6" customWidth="1"/>
    <col min="15370" max="15370" width="13.28515625" style="6" customWidth="1"/>
    <col min="15371" max="15371" width="14.42578125" style="6" customWidth="1"/>
    <col min="15372" max="15372" width="16" style="6" customWidth="1"/>
    <col min="15373" max="15373" width="18.7109375" style="6" customWidth="1"/>
    <col min="15374" max="15374" width="13" style="6" bestFit="1" customWidth="1"/>
    <col min="15375" max="15613" width="11.7109375" style="6"/>
    <col min="15614" max="15614" width="6.7109375" style="6" customWidth="1"/>
    <col min="15615" max="15615" width="7" style="6" customWidth="1"/>
    <col min="15616" max="15616" width="7.5703125" style="6" customWidth="1"/>
    <col min="15617" max="15617" width="8" style="6" customWidth="1"/>
    <col min="15618" max="15618" width="0" style="6" hidden="1" customWidth="1"/>
    <col min="15619" max="15619" width="13.42578125" style="6" customWidth="1"/>
    <col min="15620" max="15620" width="7.5703125" style="6" customWidth="1"/>
    <col min="15621" max="15621" width="7.42578125" style="6" customWidth="1"/>
    <col min="15622" max="15622" width="0" style="6" hidden="1" customWidth="1"/>
    <col min="15623" max="15623" width="7" style="6" customWidth="1"/>
    <col min="15624" max="15624" width="6.85546875" style="6" customWidth="1"/>
    <col min="15625" max="15625" width="6.140625" style="6" customWidth="1"/>
    <col min="15626" max="15626" width="13.28515625" style="6" customWidth="1"/>
    <col min="15627" max="15627" width="14.42578125" style="6" customWidth="1"/>
    <col min="15628" max="15628" width="16" style="6" customWidth="1"/>
    <col min="15629" max="15629" width="18.7109375" style="6" customWidth="1"/>
    <col min="15630" max="15630" width="13" style="6" bestFit="1" customWidth="1"/>
    <col min="15631" max="15869" width="11.7109375" style="6"/>
    <col min="15870" max="15870" width="6.7109375" style="6" customWidth="1"/>
    <col min="15871" max="15871" width="7" style="6" customWidth="1"/>
    <col min="15872" max="15872" width="7.5703125" style="6" customWidth="1"/>
    <col min="15873" max="15873" width="8" style="6" customWidth="1"/>
    <col min="15874" max="15874" width="0" style="6" hidden="1" customWidth="1"/>
    <col min="15875" max="15875" width="13.42578125" style="6" customWidth="1"/>
    <col min="15876" max="15876" width="7.5703125" style="6" customWidth="1"/>
    <col min="15877" max="15877" width="7.42578125" style="6" customWidth="1"/>
    <col min="15878" max="15878" width="0" style="6" hidden="1" customWidth="1"/>
    <col min="15879" max="15879" width="7" style="6" customWidth="1"/>
    <col min="15880" max="15880" width="6.85546875" style="6" customWidth="1"/>
    <col min="15881" max="15881" width="6.140625" style="6" customWidth="1"/>
    <col min="15882" max="15882" width="13.28515625" style="6" customWidth="1"/>
    <col min="15883" max="15883" width="14.42578125" style="6" customWidth="1"/>
    <col min="15884" max="15884" width="16" style="6" customWidth="1"/>
    <col min="15885" max="15885" width="18.7109375" style="6" customWidth="1"/>
    <col min="15886" max="15886" width="13" style="6" bestFit="1" customWidth="1"/>
    <col min="15887" max="16125" width="11.7109375" style="6"/>
    <col min="16126" max="16126" width="6.7109375" style="6" customWidth="1"/>
    <col min="16127" max="16127" width="7" style="6" customWidth="1"/>
    <col min="16128" max="16128" width="7.5703125" style="6" customWidth="1"/>
    <col min="16129" max="16129" width="8" style="6" customWidth="1"/>
    <col min="16130" max="16130" width="0" style="6" hidden="1" customWidth="1"/>
    <col min="16131" max="16131" width="13.42578125" style="6" customWidth="1"/>
    <col min="16132" max="16132" width="7.5703125" style="6" customWidth="1"/>
    <col min="16133" max="16133" width="7.42578125" style="6" customWidth="1"/>
    <col min="16134" max="16134" width="0" style="6" hidden="1" customWidth="1"/>
    <col min="16135" max="16135" width="7" style="6" customWidth="1"/>
    <col min="16136" max="16136" width="6.85546875" style="6" customWidth="1"/>
    <col min="16137" max="16137" width="6.140625" style="6" customWidth="1"/>
    <col min="16138" max="16138" width="13.28515625" style="6" customWidth="1"/>
    <col min="16139" max="16139" width="14.42578125" style="6" customWidth="1"/>
    <col min="16140" max="16140" width="16" style="6" customWidth="1"/>
    <col min="16141" max="16141" width="18.7109375" style="6" customWidth="1"/>
    <col min="16142" max="16142" width="13" style="6" bestFit="1" customWidth="1"/>
    <col min="16143" max="16384" width="11.7109375" style="6"/>
  </cols>
  <sheetData>
    <row r="1" spans="1:114" ht="16.5" x14ac:dyDescent="0.25">
      <c r="A1" s="42" t="s">
        <v>0</v>
      </c>
      <c r="B1" s="42"/>
      <c r="C1" s="42"/>
      <c r="D1" s="41"/>
      <c r="E1" s="42"/>
      <c r="F1" s="42"/>
      <c r="G1" s="42"/>
      <c r="H1" s="2"/>
      <c r="I1" s="3"/>
      <c r="J1" s="3"/>
      <c r="K1" s="3"/>
      <c r="L1" s="3"/>
      <c r="M1" s="3"/>
      <c r="N1" s="3"/>
      <c r="O1" s="4"/>
      <c r="P1" s="44"/>
      <c r="Q1" s="4"/>
    </row>
    <row r="2" spans="1:114" ht="16.5" x14ac:dyDescent="0.25">
      <c r="A2" s="72" t="s">
        <v>1</v>
      </c>
      <c r="B2" s="72"/>
      <c r="C2" s="72"/>
      <c r="D2" s="72"/>
      <c r="E2" s="72"/>
      <c r="F2" s="72"/>
      <c r="G2" s="72"/>
      <c r="H2" s="7"/>
      <c r="I2" s="3"/>
      <c r="J2" s="3"/>
      <c r="K2" s="3"/>
      <c r="L2" s="3"/>
      <c r="M2" s="3"/>
      <c r="N2" s="3"/>
      <c r="O2" s="4"/>
      <c r="P2" s="44"/>
      <c r="Q2" s="4"/>
    </row>
    <row r="3" spans="1:114" ht="16.5" x14ac:dyDescent="0.25">
      <c r="A3" s="73"/>
      <c r="B3" s="74"/>
      <c r="C3" s="74"/>
      <c r="D3" s="74"/>
      <c r="E3" s="74"/>
      <c r="F3" s="42"/>
      <c r="G3" s="5"/>
      <c r="H3" s="8"/>
      <c r="I3" s="3"/>
      <c r="J3" s="3"/>
      <c r="K3" s="3"/>
      <c r="L3" s="3"/>
      <c r="M3" s="3"/>
      <c r="N3" s="3"/>
      <c r="O3" s="4"/>
      <c r="P3" s="44"/>
      <c r="Q3" s="4"/>
    </row>
    <row r="4" spans="1:114" ht="16.5" x14ac:dyDescent="0.25">
      <c r="A4" s="72" t="s">
        <v>2</v>
      </c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</row>
    <row r="5" spans="1:114" s="10" customFormat="1" ht="16.5" x14ac:dyDescent="0.25">
      <c r="A5" s="4"/>
      <c r="B5" s="9"/>
      <c r="C5" s="40"/>
      <c r="D5" s="40"/>
      <c r="E5" s="72"/>
      <c r="F5" s="72"/>
      <c r="H5" s="41" t="s">
        <v>3</v>
      </c>
      <c r="I5" s="41"/>
      <c r="J5" s="55"/>
      <c r="K5" s="57"/>
      <c r="L5" s="9"/>
      <c r="M5" s="9"/>
      <c r="N5" s="9"/>
      <c r="O5" s="9"/>
      <c r="P5" s="45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  <c r="BT5" s="9"/>
      <c r="BU5" s="9"/>
      <c r="BV5" s="9"/>
      <c r="BW5" s="9"/>
      <c r="BX5" s="9"/>
      <c r="BY5" s="9"/>
      <c r="BZ5" s="9"/>
      <c r="CA5" s="9"/>
      <c r="CB5" s="9"/>
      <c r="CC5" s="9"/>
      <c r="CD5" s="9"/>
      <c r="CE5" s="9"/>
      <c r="CF5" s="9"/>
      <c r="CG5" s="9"/>
      <c r="CH5" s="9"/>
      <c r="CI5" s="9"/>
      <c r="CJ5" s="9"/>
      <c r="CK5" s="9"/>
      <c r="CL5" s="9"/>
      <c r="CM5" s="9"/>
      <c r="CN5" s="9"/>
      <c r="CO5" s="9"/>
      <c r="CP5" s="9"/>
      <c r="CQ5" s="9"/>
      <c r="CR5" s="9"/>
      <c r="CS5" s="9"/>
      <c r="CT5" s="9"/>
      <c r="CU5" s="9"/>
      <c r="CV5" s="9"/>
      <c r="CW5" s="9"/>
      <c r="CX5" s="9"/>
      <c r="CY5" s="9"/>
      <c r="CZ5" s="9"/>
      <c r="DA5" s="9"/>
      <c r="DB5" s="9"/>
      <c r="DC5" s="9"/>
      <c r="DD5" s="9"/>
      <c r="DE5" s="9"/>
      <c r="DF5" s="9"/>
      <c r="DG5" s="9"/>
      <c r="DH5" s="9"/>
      <c r="DI5" s="9"/>
      <c r="DJ5" s="9"/>
    </row>
    <row r="6" spans="1:114" ht="16.5" x14ac:dyDescent="0.25">
      <c r="A6" s="72" t="s">
        <v>26</v>
      </c>
      <c r="B6" s="72"/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62"/>
    </row>
    <row r="7" spans="1:114" ht="16.5" x14ac:dyDescent="0.25">
      <c r="A7" s="4"/>
      <c r="B7" s="5"/>
      <c r="C7" s="40"/>
      <c r="D7" s="41"/>
      <c r="E7" s="41"/>
      <c r="F7" s="41"/>
      <c r="G7" s="41"/>
      <c r="H7" s="41"/>
      <c r="I7" s="41"/>
      <c r="J7" s="55"/>
      <c r="K7" s="57"/>
      <c r="L7" s="41"/>
      <c r="M7" s="41"/>
      <c r="N7" s="41"/>
      <c r="O7" s="41"/>
      <c r="P7" s="46"/>
      <c r="Q7" s="41"/>
    </row>
    <row r="8" spans="1:114" ht="16.5" x14ac:dyDescent="0.25">
      <c r="A8" s="4"/>
      <c r="B8" s="42" t="s">
        <v>4</v>
      </c>
      <c r="C8" s="42"/>
      <c r="D8" s="4"/>
      <c r="E8" s="4"/>
      <c r="F8" s="4"/>
      <c r="G8" s="42"/>
      <c r="H8" s="2"/>
      <c r="I8" s="3"/>
      <c r="J8" s="3"/>
      <c r="K8" s="3"/>
      <c r="L8" s="3"/>
      <c r="M8" s="3"/>
      <c r="N8" s="3"/>
      <c r="O8" s="4"/>
      <c r="P8" s="44"/>
      <c r="Q8" s="4"/>
    </row>
    <row r="9" spans="1:114" ht="16.5" x14ac:dyDescent="0.25">
      <c r="A9" s="4"/>
      <c r="B9" s="24" t="s">
        <v>22</v>
      </c>
      <c r="C9" s="42"/>
      <c r="D9" s="4"/>
      <c r="E9" s="4"/>
      <c r="F9" s="4"/>
      <c r="G9" s="42"/>
      <c r="H9" s="2"/>
      <c r="I9" s="3"/>
      <c r="J9" s="3"/>
      <c r="K9" s="3"/>
      <c r="L9" s="3"/>
      <c r="M9" s="3"/>
      <c r="N9" s="3" t="s">
        <v>29</v>
      </c>
      <c r="O9" s="4"/>
      <c r="P9" s="44"/>
      <c r="Q9" s="4"/>
    </row>
    <row r="10" spans="1:114" ht="16.5" x14ac:dyDescent="0.25">
      <c r="A10" s="4"/>
      <c r="B10" s="42" t="s">
        <v>23</v>
      </c>
      <c r="C10" s="42"/>
      <c r="D10" s="4"/>
      <c r="E10" s="4"/>
      <c r="F10" s="4"/>
      <c r="G10" s="42"/>
      <c r="H10" s="2"/>
      <c r="I10" s="3"/>
      <c r="J10" s="3"/>
      <c r="K10" s="3"/>
      <c r="M10" s="3"/>
      <c r="N10" s="3" t="s">
        <v>30</v>
      </c>
      <c r="O10" s="4"/>
      <c r="P10" s="44"/>
      <c r="Q10" s="4"/>
    </row>
    <row r="11" spans="1:114" ht="16.5" x14ac:dyDescent="0.25">
      <c r="A11" s="4"/>
      <c r="B11" s="24" t="s">
        <v>24</v>
      </c>
      <c r="C11" s="42"/>
      <c r="D11" s="4"/>
      <c r="E11" s="4"/>
      <c r="F11" s="4"/>
      <c r="G11" s="42"/>
      <c r="H11" s="2"/>
      <c r="I11" s="3"/>
      <c r="J11" s="3"/>
      <c r="K11" s="3"/>
      <c r="L11" s="3"/>
      <c r="M11" s="3"/>
      <c r="N11" s="3" t="s">
        <v>31</v>
      </c>
      <c r="O11" s="4"/>
      <c r="P11" s="44"/>
      <c r="Q11" s="4"/>
    </row>
    <row r="12" spans="1:114" ht="16.5" x14ac:dyDescent="0.25">
      <c r="A12" s="4"/>
      <c r="B12" s="42" t="s">
        <v>25</v>
      </c>
      <c r="C12" s="42"/>
      <c r="D12" s="4"/>
      <c r="E12" s="4"/>
      <c r="F12" s="4"/>
      <c r="G12" s="42"/>
      <c r="H12" s="2"/>
      <c r="I12" s="3"/>
      <c r="J12" s="3"/>
      <c r="K12" s="3"/>
      <c r="L12" s="3"/>
      <c r="M12" s="3"/>
      <c r="N12" s="3" t="s">
        <v>32</v>
      </c>
      <c r="O12" s="4"/>
      <c r="P12" s="44"/>
      <c r="Q12" s="4"/>
    </row>
    <row r="13" spans="1:114" ht="19.5" x14ac:dyDescent="0.25">
      <c r="A13" s="4"/>
      <c r="B13" s="42" t="s">
        <v>5</v>
      </c>
      <c r="C13" s="42"/>
      <c r="D13" s="4"/>
      <c r="E13" s="4"/>
      <c r="F13" s="4"/>
      <c r="G13" s="42"/>
      <c r="H13" s="2"/>
      <c r="I13" s="3"/>
      <c r="J13" s="3"/>
      <c r="K13" s="3"/>
      <c r="L13" s="3"/>
      <c r="M13" s="3"/>
      <c r="N13" s="3"/>
      <c r="O13" s="4"/>
      <c r="P13" s="44"/>
      <c r="Q13" s="4"/>
    </row>
    <row r="14" spans="1:114" ht="19.5" x14ac:dyDescent="0.25">
      <c r="A14" s="4"/>
      <c r="B14" s="42" t="s">
        <v>6</v>
      </c>
      <c r="C14" s="42"/>
      <c r="D14" s="4"/>
      <c r="E14" s="4"/>
      <c r="F14" s="4"/>
      <c r="G14" s="42"/>
      <c r="H14" s="2"/>
      <c r="I14" s="3"/>
      <c r="J14" s="3"/>
      <c r="K14" s="3"/>
      <c r="L14" s="3"/>
      <c r="M14" s="3"/>
      <c r="N14" s="3"/>
      <c r="O14" s="4"/>
      <c r="P14" s="47"/>
      <c r="Q14" s="4"/>
    </row>
    <row r="15" spans="1:114" ht="16.5" customHeight="1" x14ac:dyDescent="0.25">
      <c r="A15" s="75" t="s">
        <v>7</v>
      </c>
      <c r="B15" s="76" t="s">
        <v>8</v>
      </c>
      <c r="C15" s="77"/>
      <c r="D15" s="77"/>
      <c r="E15" s="77"/>
      <c r="F15" s="78"/>
      <c r="G15" s="79" t="s">
        <v>9</v>
      </c>
      <c r="H15" s="79"/>
      <c r="I15" s="79"/>
      <c r="J15" s="79"/>
      <c r="K15" s="79"/>
      <c r="L15" s="79"/>
      <c r="M15" s="79"/>
      <c r="N15" s="79"/>
      <c r="O15" s="79"/>
      <c r="P15" s="80" t="s">
        <v>10</v>
      </c>
      <c r="Q15" s="82" t="s">
        <v>21</v>
      </c>
    </row>
    <row r="16" spans="1:114" ht="71.25" x14ac:dyDescent="0.25">
      <c r="A16" s="75"/>
      <c r="B16" s="35" t="s">
        <v>11</v>
      </c>
      <c r="C16" s="35" t="s">
        <v>12</v>
      </c>
      <c r="D16" s="34" t="s">
        <v>13</v>
      </c>
      <c r="E16" s="34" t="s">
        <v>14</v>
      </c>
      <c r="F16" s="35" t="s">
        <v>15</v>
      </c>
      <c r="G16" s="35" t="s">
        <v>11</v>
      </c>
      <c r="H16" s="36" t="s">
        <v>12</v>
      </c>
      <c r="I16" s="34" t="s">
        <v>16</v>
      </c>
      <c r="J16" s="34" t="s">
        <v>27</v>
      </c>
      <c r="K16" s="34" t="s">
        <v>28</v>
      </c>
      <c r="L16" s="34" t="s">
        <v>17</v>
      </c>
      <c r="M16" s="34" t="s">
        <v>18</v>
      </c>
      <c r="N16" s="34" t="s">
        <v>19</v>
      </c>
      <c r="O16" s="35" t="s">
        <v>20</v>
      </c>
      <c r="P16" s="81"/>
      <c r="Q16" s="82"/>
    </row>
    <row r="17" spans="1:17" ht="16.5" x14ac:dyDescent="0.25">
      <c r="A17" s="38">
        <v>101</v>
      </c>
      <c r="B17" s="12">
        <v>2668</v>
      </c>
      <c r="C17" s="12">
        <v>2793</v>
      </c>
      <c r="D17" s="13">
        <f>C17-B17</f>
        <v>125</v>
      </c>
      <c r="E17" s="1">
        <f>IF($D17&gt;400,($D17-400)*2242+200*1786+100*(1533+1484),IF($D17&gt;300,($D17-300)*1786+100*1786+100*(1533+1484),IF($D17&gt;200,($D17-200)*1786+100*(1533+1484),IF($D17&gt;100,($D17-100)*1533+100*1484,$D17*1484))))</f>
        <v>186725</v>
      </c>
      <c r="F17" s="1">
        <f>ROUND($E17*0.1+$E17,-3)</f>
        <v>205000</v>
      </c>
      <c r="G17" s="12">
        <v>1002</v>
      </c>
      <c r="H17" s="12">
        <v>1054</v>
      </c>
      <c r="I17" s="14">
        <f t="shared" ref="I17:I84" si="0">$H17-$G17</f>
        <v>52</v>
      </c>
      <c r="J17" s="14">
        <v>6</v>
      </c>
      <c r="K17" s="14">
        <f>J17+J18</f>
        <v>9</v>
      </c>
      <c r="L17" s="14">
        <f>(I17/K17)*J17</f>
        <v>34.666666666666664</v>
      </c>
      <c r="M17" s="14">
        <f>IF($L17&lt;32,$L17,32)</f>
        <v>32</v>
      </c>
      <c r="N17" s="14">
        <f>IF($L17&gt;32,$L17-32,0)</f>
        <v>2.6666666666666643</v>
      </c>
      <c r="O17" s="15">
        <f>ROUND(IF($L17&lt;32,$M17*6000,($M17*6000+$N17*13000)),-3)</f>
        <v>227000</v>
      </c>
      <c r="P17" s="48">
        <f>F17+O17</f>
        <v>432000</v>
      </c>
      <c r="Q17" s="14"/>
    </row>
    <row r="18" spans="1:17" ht="16.5" x14ac:dyDescent="0.25">
      <c r="A18" s="38">
        <v>102</v>
      </c>
      <c r="B18" s="12">
        <v>1997</v>
      </c>
      <c r="C18" s="12">
        <v>2067</v>
      </c>
      <c r="D18" s="13">
        <f t="shared" ref="D18:D81" si="1">C18-B18</f>
        <v>70</v>
      </c>
      <c r="E18" s="1">
        <f t="shared" ref="E18:E81" si="2">IF($D18&gt;400,($D18-400)*2242+200*1786+100*(1533+1484),IF($D18&gt;300,($D18-300)*1786+100*1786+100*(1533+1484),IF($D18&gt;200,($D18-200)*1786+100*(1533+1484),IF($D18&gt;100,($D18-100)*1533+100*1484,$D18*1484))))</f>
        <v>103880</v>
      </c>
      <c r="F18" s="1">
        <f t="shared" ref="F18:F81" si="3">ROUND($E18*0.1+$E18,-3)</f>
        <v>114000</v>
      </c>
      <c r="G18" s="12">
        <v>1002</v>
      </c>
      <c r="H18" s="12">
        <v>1054</v>
      </c>
      <c r="I18" s="14">
        <f t="shared" si="0"/>
        <v>52</v>
      </c>
      <c r="J18" s="14">
        <v>3</v>
      </c>
      <c r="K18" s="14">
        <v>9</v>
      </c>
      <c r="L18" s="14">
        <f t="shared" ref="L18:L81" si="4">(I18/K18)*J18</f>
        <v>17.333333333333332</v>
      </c>
      <c r="M18" s="14">
        <f t="shared" ref="M18:M84" si="5">IF($L18&lt;32,$L18,32)</f>
        <v>17.333333333333332</v>
      </c>
      <c r="N18" s="14">
        <f t="shared" ref="N18:N84" si="6">IF($L18&gt;32,$L18-32,0)</f>
        <v>0</v>
      </c>
      <c r="O18" s="15">
        <f t="shared" ref="O18:O81" si="7">ROUND(IF($L18&lt;32,$M18*6000,($M18*6000+$N18*13000)),-3)</f>
        <v>104000</v>
      </c>
      <c r="P18" s="48">
        <f t="shared" ref="P18:P81" si="8">F18+O18</f>
        <v>218000</v>
      </c>
      <c r="Q18" s="14"/>
    </row>
    <row r="19" spans="1:17" ht="16.5" x14ac:dyDescent="0.25">
      <c r="A19" s="38">
        <v>103</v>
      </c>
      <c r="B19" s="12">
        <v>3060</v>
      </c>
      <c r="C19" s="12">
        <v>3150</v>
      </c>
      <c r="D19" s="13">
        <f t="shared" si="1"/>
        <v>90</v>
      </c>
      <c r="E19" s="1">
        <f t="shared" si="2"/>
        <v>133560</v>
      </c>
      <c r="F19" s="1">
        <f t="shared" si="3"/>
        <v>147000</v>
      </c>
      <c r="G19" s="12">
        <v>1196</v>
      </c>
      <c r="H19" s="12">
        <v>1236</v>
      </c>
      <c r="I19" s="14">
        <f t="shared" si="0"/>
        <v>40</v>
      </c>
      <c r="J19" s="14">
        <v>2</v>
      </c>
      <c r="K19" s="14">
        <v>8</v>
      </c>
      <c r="L19" s="14">
        <f t="shared" si="4"/>
        <v>10</v>
      </c>
      <c r="M19" s="14">
        <f t="shared" si="5"/>
        <v>10</v>
      </c>
      <c r="N19" s="14">
        <f t="shared" si="6"/>
        <v>0</v>
      </c>
      <c r="O19" s="15">
        <f t="shared" si="7"/>
        <v>60000</v>
      </c>
      <c r="P19" s="48">
        <f t="shared" si="8"/>
        <v>207000</v>
      </c>
      <c r="Q19" s="14"/>
    </row>
    <row r="20" spans="1:17" ht="16.5" x14ac:dyDescent="0.25">
      <c r="A20" s="38">
        <v>104</v>
      </c>
      <c r="B20" s="12">
        <v>2595</v>
      </c>
      <c r="C20" s="12">
        <v>2704</v>
      </c>
      <c r="D20" s="13">
        <f t="shared" si="1"/>
        <v>109</v>
      </c>
      <c r="E20" s="1">
        <f t="shared" si="2"/>
        <v>162197</v>
      </c>
      <c r="F20" s="1">
        <f t="shared" si="3"/>
        <v>178000</v>
      </c>
      <c r="G20" s="12">
        <v>1196</v>
      </c>
      <c r="H20" s="12">
        <v>1236</v>
      </c>
      <c r="I20" s="14">
        <f t="shared" si="0"/>
        <v>40</v>
      </c>
      <c r="J20" s="14">
        <v>6</v>
      </c>
      <c r="K20" s="14">
        <v>8</v>
      </c>
      <c r="L20" s="14">
        <f t="shared" si="4"/>
        <v>30</v>
      </c>
      <c r="M20" s="14">
        <f t="shared" si="5"/>
        <v>30</v>
      </c>
      <c r="N20" s="14">
        <f t="shared" si="6"/>
        <v>0</v>
      </c>
      <c r="O20" s="15">
        <f t="shared" si="7"/>
        <v>180000</v>
      </c>
      <c r="P20" s="48">
        <f t="shared" si="8"/>
        <v>358000</v>
      </c>
      <c r="Q20" s="14"/>
    </row>
    <row r="21" spans="1:17" ht="16.5" x14ac:dyDescent="0.25">
      <c r="A21" s="38">
        <v>105</v>
      </c>
      <c r="B21" s="12">
        <v>2872</v>
      </c>
      <c r="C21" s="12">
        <v>3000</v>
      </c>
      <c r="D21" s="13">
        <f t="shared" si="1"/>
        <v>128</v>
      </c>
      <c r="E21" s="1">
        <f t="shared" si="2"/>
        <v>191324</v>
      </c>
      <c r="F21" s="1">
        <f t="shared" si="3"/>
        <v>210000</v>
      </c>
      <c r="G21" s="12">
        <v>1045</v>
      </c>
      <c r="H21" s="12">
        <v>1077</v>
      </c>
      <c r="I21" s="14">
        <f t="shared" si="0"/>
        <v>32</v>
      </c>
      <c r="J21" s="14">
        <v>5</v>
      </c>
      <c r="K21" s="14">
        <v>10</v>
      </c>
      <c r="L21" s="14">
        <f t="shared" si="4"/>
        <v>16</v>
      </c>
      <c r="M21" s="14">
        <f t="shared" si="5"/>
        <v>16</v>
      </c>
      <c r="N21" s="14">
        <f t="shared" si="6"/>
        <v>0</v>
      </c>
      <c r="O21" s="15">
        <f t="shared" si="7"/>
        <v>96000</v>
      </c>
      <c r="P21" s="48">
        <f t="shared" si="8"/>
        <v>306000</v>
      </c>
      <c r="Q21" s="14"/>
    </row>
    <row r="22" spans="1:17" ht="16.5" x14ac:dyDescent="0.25">
      <c r="A22" s="38">
        <v>106</v>
      </c>
      <c r="B22" s="12">
        <v>4677</v>
      </c>
      <c r="C22" s="12">
        <v>4851</v>
      </c>
      <c r="D22" s="13">
        <f t="shared" si="1"/>
        <v>174</v>
      </c>
      <c r="E22" s="1">
        <f t="shared" si="2"/>
        <v>261842</v>
      </c>
      <c r="F22" s="1">
        <f t="shared" si="3"/>
        <v>288000</v>
      </c>
      <c r="G22" s="12">
        <v>1045</v>
      </c>
      <c r="H22" s="12">
        <v>1077</v>
      </c>
      <c r="I22" s="14">
        <f t="shared" si="0"/>
        <v>32</v>
      </c>
      <c r="J22" s="14">
        <v>5</v>
      </c>
      <c r="K22" s="14">
        <v>10</v>
      </c>
      <c r="L22" s="14">
        <f t="shared" si="4"/>
        <v>16</v>
      </c>
      <c r="M22" s="14">
        <f t="shared" si="5"/>
        <v>16</v>
      </c>
      <c r="N22" s="14">
        <f t="shared" si="6"/>
        <v>0</v>
      </c>
      <c r="O22" s="15">
        <f t="shared" si="7"/>
        <v>96000</v>
      </c>
      <c r="P22" s="48">
        <f t="shared" si="8"/>
        <v>384000</v>
      </c>
      <c r="Q22" s="14"/>
    </row>
    <row r="23" spans="1:17" ht="16.5" x14ac:dyDescent="0.25">
      <c r="A23" s="38">
        <v>107</v>
      </c>
      <c r="B23" s="12">
        <v>2679</v>
      </c>
      <c r="C23" s="12">
        <v>2830</v>
      </c>
      <c r="D23" s="13">
        <f t="shared" si="1"/>
        <v>151</v>
      </c>
      <c r="E23" s="1">
        <f t="shared" si="2"/>
        <v>226583</v>
      </c>
      <c r="F23" s="1">
        <f t="shared" si="3"/>
        <v>249000</v>
      </c>
      <c r="G23" s="12">
        <v>1442</v>
      </c>
      <c r="H23" s="12">
        <v>1497</v>
      </c>
      <c r="I23" s="14">
        <f t="shared" si="0"/>
        <v>55</v>
      </c>
      <c r="J23" s="14">
        <v>7</v>
      </c>
      <c r="K23" s="14">
        <v>13</v>
      </c>
      <c r="L23" s="14">
        <f t="shared" si="4"/>
        <v>29.615384615384617</v>
      </c>
      <c r="M23" s="14">
        <f t="shared" si="5"/>
        <v>29.615384615384617</v>
      </c>
      <c r="N23" s="14">
        <f t="shared" si="6"/>
        <v>0</v>
      </c>
      <c r="O23" s="15">
        <f t="shared" si="7"/>
        <v>178000</v>
      </c>
      <c r="P23" s="48">
        <f t="shared" si="8"/>
        <v>427000</v>
      </c>
      <c r="Q23" s="14"/>
    </row>
    <row r="24" spans="1:17" ht="16.5" x14ac:dyDescent="0.25">
      <c r="A24" s="38">
        <v>108</v>
      </c>
      <c r="B24" s="12">
        <v>2751</v>
      </c>
      <c r="C24" s="12">
        <v>2844</v>
      </c>
      <c r="D24" s="13">
        <f t="shared" si="1"/>
        <v>93</v>
      </c>
      <c r="E24" s="1">
        <f t="shared" si="2"/>
        <v>138012</v>
      </c>
      <c r="F24" s="1">
        <f t="shared" si="3"/>
        <v>152000</v>
      </c>
      <c r="G24" s="12">
        <v>1442</v>
      </c>
      <c r="H24" s="12">
        <v>1497</v>
      </c>
      <c r="I24" s="14">
        <f t="shared" si="0"/>
        <v>55</v>
      </c>
      <c r="J24" s="14">
        <v>6</v>
      </c>
      <c r="K24" s="14">
        <v>13</v>
      </c>
      <c r="L24" s="14">
        <f t="shared" si="4"/>
        <v>25.384615384615387</v>
      </c>
      <c r="M24" s="14">
        <f t="shared" si="5"/>
        <v>25.384615384615387</v>
      </c>
      <c r="N24" s="14">
        <f t="shared" si="6"/>
        <v>0</v>
      </c>
      <c r="O24" s="15">
        <f t="shared" si="7"/>
        <v>152000</v>
      </c>
      <c r="P24" s="48">
        <f t="shared" si="8"/>
        <v>304000</v>
      </c>
      <c r="Q24" s="14"/>
    </row>
    <row r="25" spans="1:17" ht="16.5" x14ac:dyDescent="0.25">
      <c r="A25" s="38">
        <v>109</v>
      </c>
      <c r="B25" s="12">
        <v>2362</v>
      </c>
      <c r="C25" s="12">
        <v>2436</v>
      </c>
      <c r="D25" s="13">
        <f t="shared" si="1"/>
        <v>74</v>
      </c>
      <c r="E25" s="1">
        <f t="shared" si="2"/>
        <v>109816</v>
      </c>
      <c r="F25" s="1">
        <f t="shared" si="3"/>
        <v>121000</v>
      </c>
      <c r="G25" s="12">
        <v>1003</v>
      </c>
      <c r="H25" s="12">
        <v>1027</v>
      </c>
      <c r="I25" s="14">
        <f t="shared" si="0"/>
        <v>24</v>
      </c>
      <c r="J25" s="14">
        <v>5</v>
      </c>
      <c r="K25" s="14">
        <v>10</v>
      </c>
      <c r="L25" s="14">
        <f t="shared" si="4"/>
        <v>12</v>
      </c>
      <c r="M25" s="14">
        <f t="shared" si="5"/>
        <v>12</v>
      </c>
      <c r="N25" s="14">
        <f t="shared" si="6"/>
        <v>0</v>
      </c>
      <c r="O25" s="15">
        <f t="shared" si="7"/>
        <v>72000</v>
      </c>
      <c r="P25" s="48">
        <f t="shared" si="8"/>
        <v>193000</v>
      </c>
      <c r="Q25" s="14"/>
    </row>
    <row r="26" spans="1:17" ht="16.5" x14ac:dyDescent="0.25">
      <c r="A26" s="38">
        <v>110</v>
      </c>
      <c r="B26" s="12">
        <v>2114</v>
      </c>
      <c r="C26" s="12">
        <v>2195</v>
      </c>
      <c r="D26" s="13">
        <f t="shared" si="1"/>
        <v>81</v>
      </c>
      <c r="E26" s="1">
        <f t="shared" si="2"/>
        <v>120204</v>
      </c>
      <c r="F26" s="1">
        <f t="shared" si="3"/>
        <v>132000</v>
      </c>
      <c r="G26" s="12">
        <v>1003</v>
      </c>
      <c r="H26" s="12">
        <v>1027</v>
      </c>
      <c r="I26" s="14">
        <f t="shared" si="0"/>
        <v>24</v>
      </c>
      <c r="J26" s="14">
        <v>5</v>
      </c>
      <c r="K26" s="14">
        <v>10</v>
      </c>
      <c r="L26" s="14">
        <f t="shared" si="4"/>
        <v>12</v>
      </c>
      <c r="M26" s="14">
        <f t="shared" si="5"/>
        <v>12</v>
      </c>
      <c r="N26" s="14">
        <f t="shared" si="6"/>
        <v>0</v>
      </c>
      <c r="O26" s="15">
        <f t="shared" si="7"/>
        <v>72000</v>
      </c>
      <c r="P26" s="48">
        <f>F26+O26</f>
        <v>204000</v>
      </c>
      <c r="Q26" s="14"/>
    </row>
    <row r="27" spans="1:17" ht="16.5" x14ac:dyDescent="0.25">
      <c r="A27" s="17">
        <v>111</v>
      </c>
      <c r="B27" s="12">
        <v>3064</v>
      </c>
      <c r="C27" s="12">
        <v>3167</v>
      </c>
      <c r="D27" s="13">
        <f t="shared" si="1"/>
        <v>103</v>
      </c>
      <c r="E27" s="1">
        <f t="shared" si="2"/>
        <v>152999</v>
      </c>
      <c r="F27" s="1">
        <f t="shared" si="3"/>
        <v>168000</v>
      </c>
      <c r="G27" s="12">
        <v>1065</v>
      </c>
      <c r="H27" s="12">
        <v>1098</v>
      </c>
      <c r="I27" s="14">
        <f t="shared" si="0"/>
        <v>33</v>
      </c>
      <c r="J27" s="14">
        <v>8</v>
      </c>
      <c r="K27" s="14">
        <v>14</v>
      </c>
      <c r="L27" s="14">
        <f t="shared" si="4"/>
        <v>18.857142857142858</v>
      </c>
      <c r="M27" s="14">
        <f t="shared" si="5"/>
        <v>18.857142857142858</v>
      </c>
      <c r="N27" s="14">
        <f t="shared" si="6"/>
        <v>0</v>
      </c>
      <c r="O27" s="15">
        <f t="shared" si="7"/>
        <v>113000</v>
      </c>
      <c r="P27" s="48">
        <f t="shared" si="8"/>
        <v>281000</v>
      </c>
      <c r="Q27" s="14"/>
    </row>
    <row r="28" spans="1:17" ht="16.5" x14ac:dyDescent="0.25">
      <c r="A28" s="38">
        <v>112</v>
      </c>
      <c r="B28" s="12">
        <v>2895</v>
      </c>
      <c r="C28" s="12">
        <v>2997</v>
      </c>
      <c r="D28" s="13">
        <f t="shared" si="1"/>
        <v>102</v>
      </c>
      <c r="E28" s="1">
        <f t="shared" si="2"/>
        <v>151466</v>
      </c>
      <c r="F28" s="1">
        <f t="shared" si="3"/>
        <v>167000</v>
      </c>
      <c r="G28" s="12">
        <v>1065</v>
      </c>
      <c r="H28" s="12">
        <v>1098</v>
      </c>
      <c r="I28" s="14">
        <f t="shared" si="0"/>
        <v>33</v>
      </c>
      <c r="J28" s="14">
        <v>6</v>
      </c>
      <c r="K28" s="14">
        <v>14</v>
      </c>
      <c r="L28" s="14">
        <f t="shared" si="4"/>
        <v>14.142857142857142</v>
      </c>
      <c r="M28" s="14">
        <f t="shared" si="5"/>
        <v>14.142857142857142</v>
      </c>
      <c r="N28" s="14">
        <f t="shared" si="6"/>
        <v>0</v>
      </c>
      <c r="O28" s="15">
        <f t="shared" si="7"/>
        <v>85000</v>
      </c>
      <c r="P28" s="48">
        <f t="shared" si="8"/>
        <v>252000</v>
      </c>
      <c r="Q28" s="14"/>
    </row>
    <row r="29" spans="1:17" ht="16.5" x14ac:dyDescent="0.25">
      <c r="A29" s="38">
        <v>113</v>
      </c>
      <c r="B29" s="12">
        <v>2505</v>
      </c>
      <c r="C29" s="12">
        <v>2576</v>
      </c>
      <c r="D29" s="13">
        <f t="shared" si="1"/>
        <v>71</v>
      </c>
      <c r="E29" s="1">
        <f t="shared" si="2"/>
        <v>105364</v>
      </c>
      <c r="F29" s="1">
        <f t="shared" si="3"/>
        <v>116000</v>
      </c>
      <c r="G29" s="12">
        <v>827</v>
      </c>
      <c r="H29" s="12">
        <v>854</v>
      </c>
      <c r="I29" s="14">
        <f t="shared" si="0"/>
        <v>27</v>
      </c>
      <c r="J29" s="14">
        <v>4</v>
      </c>
      <c r="K29" s="14">
        <v>10</v>
      </c>
      <c r="L29" s="14">
        <f t="shared" si="4"/>
        <v>10.8</v>
      </c>
      <c r="M29" s="14">
        <f t="shared" si="5"/>
        <v>10.8</v>
      </c>
      <c r="N29" s="14">
        <f t="shared" si="6"/>
        <v>0</v>
      </c>
      <c r="O29" s="15">
        <f t="shared" si="7"/>
        <v>65000</v>
      </c>
      <c r="P29" s="48">
        <f t="shared" si="8"/>
        <v>181000</v>
      </c>
      <c r="Q29" s="14"/>
    </row>
    <row r="30" spans="1:17" ht="16.5" x14ac:dyDescent="0.25">
      <c r="A30" s="38">
        <v>114</v>
      </c>
      <c r="B30" s="12">
        <v>2056</v>
      </c>
      <c r="C30" s="12">
        <v>2141</v>
      </c>
      <c r="D30" s="13">
        <f t="shared" si="1"/>
        <v>85</v>
      </c>
      <c r="E30" s="1">
        <f t="shared" si="2"/>
        <v>126140</v>
      </c>
      <c r="F30" s="1">
        <f t="shared" si="3"/>
        <v>139000</v>
      </c>
      <c r="G30" s="12">
        <v>827</v>
      </c>
      <c r="H30" s="12">
        <v>854</v>
      </c>
      <c r="I30" s="14">
        <f t="shared" si="0"/>
        <v>27</v>
      </c>
      <c r="J30" s="14">
        <v>6</v>
      </c>
      <c r="K30" s="14">
        <v>10</v>
      </c>
      <c r="L30" s="14">
        <f t="shared" si="4"/>
        <v>16.200000000000003</v>
      </c>
      <c r="M30" s="14">
        <f t="shared" si="5"/>
        <v>16.200000000000003</v>
      </c>
      <c r="N30" s="14">
        <f t="shared" si="6"/>
        <v>0</v>
      </c>
      <c r="O30" s="15">
        <f t="shared" si="7"/>
        <v>97000</v>
      </c>
      <c r="P30" s="48">
        <f t="shared" si="8"/>
        <v>236000</v>
      </c>
      <c r="Q30" s="14"/>
    </row>
    <row r="31" spans="1:17" ht="16.5" x14ac:dyDescent="0.25">
      <c r="A31" s="38">
        <v>116</v>
      </c>
      <c r="B31" s="12">
        <v>2217</v>
      </c>
      <c r="C31" s="12">
        <v>2319</v>
      </c>
      <c r="D31" s="13">
        <f t="shared" si="1"/>
        <v>102</v>
      </c>
      <c r="E31" s="1">
        <f t="shared" si="2"/>
        <v>151466</v>
      </c>
      <c r="F31" s="1">
        <f t="shared" si="3"/>
        <v>167000</v>
      </c>
      <c r="G31" s="12">
        <v>1019</v>
      </c>
      <c r="H31" s="12">
        <v>1059</v>
      </c>
      <c r="I31" s="14">
        <f t="shared" si="0"/>
        <v>40</v>
      </c>
      <c r="J31" s="14">
        <v>7</v>
      </c>
      <c r="K31" s="14">
        <v>10</v>
      </c>
      <c r="L31" s="14">
        <f t="shared" si="4"/>
        <v>28</v>
      </c>
      <c r="M31" s="14">
        <f t="shared" si="5"/>
        <v>28</v>
      </c>
      <c r="N31" s="14">
        <f t="shared" si="6"/>
        <v>0</v>
      </c>
      <c r="O31" s="15">
        <f t="shared" si="7"/>
        <v>168000</v>
      </c>
      <c r="P31" s="48">
        <f t="shared" si="8"/>
        <v>335000</v>
      </c>
      <c r="Q31" s="14"/>
    </row>
    <row r="32" spans="1:17" ht="16.5" x14ac:dyDescent="0.25">
      <c r="A32" s="38">
        <v>117</v>
      </c>
      <c r="B32" s="12">
        <v>2846</v>
      </c>
      <c r="C32" s="12">
        <v>2927</v>
      </c>
      <c r="D32" s="13">
        <f t="shared" si="1"/>
        <v>81</v>
      </c>
      <c r="E32" s="1">
        <f t="shared" si="2"/>
        <v>120204</v>
      </c>
      <c r="F32" s="1">
        <f t="shared" si="3"/>
        <v>132000</v>
      </c>
      <c r="G32" s="12">
        <v>1019</v>
      </c>
      <c r="H32" s="12">
        <v>1059</v>
      </c>
      <c r="I32" s="14">
        <f t="shared" si="0"/>
        <v>40</v>
      </c>
      <c r="J32" s="14">
        <v>3</v>
      </c>
      <c r="K32" s="14">
        <v>10</v>
      </c>
      <c r="L32" s="14">
        <f t="shared" si="4"/>
        <v>12</v>
      </c>
      <c r="M32" s="14">
        <f t="shared" si="5"/>
        <v>12</v>
      </c>
      <c r="N32" s="14">
        <f t="shared" si="6"/>
        <v>0</v>
      </c>
      <c r="O32" s="15">
        <f t="shared" si="7"/>
        <v>72000</v>
      </c>
      <c r="P32" s="48">
        <f t="shared" si="8"/>
        <v>204000</v>
      </c>
      <c r="Q32" s="14"/>
    </row>
    <row r="33" spans="1:114" s="32" customFormat="1" ht="16.5" x14ac:dyDescent="0.25">
      <c r="A33" s="38">
        <v>118</v>
      </c>
      <c r="B33" s="12">
        <v>2863</v>
      </c>
      <c r="C33" s="12">
        <v>2982</v>
      </c>
      <c r="D33" s="13">
        <f t="shared" si="1"/>
        <v>119</v>
      </c>
      <c r="E33" s="1">
        <f t="shared" si="2"/>
        <v>177527</v>
      </c>
      <c r="F33" s="1">
        <f t="shared" si="3"/>
        <v>195000</v>
      </c>
      <c r="G33" s="12">
        <v>478</v>
      </c>
      <c r="H33" s="12">
        <v>489</v>
      </c>
      <c r="I33" s="14">
        <f t="shared" si="0"/>
        <v>11</v>
      </c>
      <c r="J33" s="14">
        <v>4</v>
      </c>
      <c r="K33" s="14">
        <v>4</v>
      </c>
      <c r="L33" s="14">
        <f t="shared" si="4"/>
        <v>11</v>
      </c>
      <c r="M33" s="14">
        <f t="shared" si="5"/>
        <v>11</v>
      </c>
      <c r="N33" s="14">
        <f t="shared" si="6"/>
        <v>0</v>
      </c>
      <c r="O33" s="15">
        <f t="shared" si="7"/>
        <v>66000</v>
      </c>
      <c r="P33" s="48">
        <f t="shared" si="8"/>
        <v>261000</v>
      </c>
      <c r="Q33" s="14"/>
      <c r="R33" s="66"/>
      <c r="S33" s="66"/>
      <c r="T33" s="66"/>
      <c r="U33" s="66"/>
      <c r="V33" s="66"/>
      <c r="W33" s="66"/>
      <c r="X33" s="66"/>
      <c r="Y33" s="66"/>
      <c r="Z33" s="66"/>
      <c r="AA33" s="66"/>
      <c r="AB33" s="66"/>
      <c r="AC33" s="66"/>
      <c r="AD33" s="66"/>
      <c r="AE33" s="66"/>
      <c r="AF33" s="66"/>
      <c r="AG33" s="66"/>
      <c r="AH33" s="66"/>
      <c r="AI33" s="66"/>
      <c r="AJ33" s="66"/>
      <c r="AK33" s="66"/>
      <c r="AL33" s="66"/>
      <c r="AM33" s="66"/>
      <c r="AN33" s="66"/>
      <c r="AO33" s="66"/>
      <c r="AP33" s="66"/>
      <c r="AQ33" s="66"/>
      <c r="AR33" s="66"/>
      <c r="AS33" s="66"/>
      <c r="AT33" s="66"/>
      <c r="AU33" s="66"/>
      <c r="AV33" s="66"/>
      <c r="AW33" s="66"/>
      <c r="AX33" s="66"/>
      <c r="AY33" s="66"/>
      <c r="AZ33" s="66"/>
      <c r="BA33" s="66"/>
      <c r="BB33" s="66"/>
      <c r="BC33" s="66"/>
      <c r="BD33" s="66"/>
      <c r="BE33" s="66"/>
      <c r="BF33" s="66"/>
      <c r="BG33" s="66"/>
      <c r="BH33" s="66"/>
      <c r="BI33" s="66"/>
      <c r="BJ33" s="66"/>
      <c r="BK33" s="66"/>
      <c r="BL33" s="66"/>
      <c r="BM33" s="66"/>
      <c r="BN33" s="66"/>
      <c r="BO33" s="66"/>
      <c r="BP33" s="66"/>
      <c r="BQ33" s="66"/>
      <c r="BR33" s="66"/>
      <c r="BS33" s="66"/>
      <c r="BT33" s="66"/>
      <c r="BU33" s="66"/>
      <c r="BV33" s="66"/>
      <c r="BW33" s="66"/>
      <c r="BX33" s="66"/>
      <c r="BY33" s="66"/>
      <c r="BZ33" s="66"/>
      <c r="CA33" s="66"/>
      <c r="CB33" s="66"/>
      <c r="CC33" s="66"/>
      <c r="CD33" s="66"/>
      <c r="CE33" s="66"/>
      <c r="CF33" s="66"/>
      <c r="CG33" s="66"/>
      <c r="CH33" s="66"/>
      <c r="CI33" s="66"/>
      <c r="CJ33" s="66"/>
      <c r="CK33" s="66"/>
      <c r="CL33" s="66"/>
      <c r="CM33" s="66"/>
      <c r="CN33" s="66"/>
      <c r="CO33" s="66"/>
      <c r="CP33" s="66"/>
      <c r="CQ33" s="66"/>
      <c r="CR33" s="66"/>
      <c r="CS33" s="66"/>
      <c r="CT33" s="66"/>
      <c r="CU33" s="66"/>
      <c r="CV33" s="66"/>
      <c r="CW33" s="66"/>
      <c r="CX33" s="66"/>
      <c r="CY33" s="66"/>
      <c r="CZ33" s="66"/>
      <c r="DA33" s="66"/>
      <c r="DB33" s="66"/>
      <c r="DC33" s="66"/>
      <c r="DD33" s="66"/>
      <c r="DE33" s="66"/>
      <c r="DF33" s="66"/>
      <c r="DG33" s="66"/>
      <c r="DH33" s="66"/>
      <c r="DI33" s="66"/>
      <c r="DJ33" s="66"/>
    </row>
    <row r="34" spans="1:114" ht="16.5" x14ac:dyDescent="0.25">
      <c r="A34" s="38">
        <v>121</v>
      </c>
      <c r="B34" s="12">
        <v>2581</v>
      </c>
      <c r="C34" s="12">
        <v>2626</v>
      </c>
      <c r="D34" s="13">
        <f t="shared" si="1"/>
        <v>45</v>
      </c>
      <c r="E34" s="1">
        <f t="shared" si="2"/>
        <v>66780</v>
      </c>
      <c r="F34" s="1">
        <f t="shared" si="3"/>
        <v>73000</v>
      </c>
      <c r="G34" s="12">
        <v>1215</v>
      </c>
      <c r="H34" s="12">
        <v>1246</v>
      </c>
      <c r="I34" s="14">
        <f t="shared" si="0"/>
        <v>31</v>
      </c>
      <c r="J34" s="14">
        <v>2</v>
      </c>
      <c r="K34" s="14">
        <v>9</v>
      </c>
      <c r="L34" s="14">
        <f t="shared" si="4"/>
        <v>6.8888888888888893</v>
      </c>
      <c r="M34" s="14">
        <f t="shared" si="5"/>
        <v>6.8888888888888893</v>
      </c>
      <c r="N34" s="14">
        <f t="shared" si="6"/>
        <v>0</v>
      </c>
      <c r="O34" s="15">
        <f t="shared" si="7"/>
        <v>41000</v>
      </c>
      <c r="P34" s="48">
        <f t="shared" si="8"/>
        <v>114000</v>
      </c>
      <c r="Q34" s="14"/>
    </row>
    <row r="35" spans="1:114" ht="16.5" x14ac:dyDescent="0.25">
      <c r="A35" s="38">
        <v>122</v>
      </c>
      <c r="B35" s="6">
        <v>1928</v>
      </c>
      <c r="C35" s="6">
        <v>2001</v>
      </c>
      <c r="D35" s="13">
        <f t="shared" si="1"/>
        <v>73</v>
      </c>
      <c r="E35" s="1">
        <f t="shared" si="2"/>
        <v>108332</v>
      </c>
      <c r="F35" s="1">
        <f t="shared" si="3"/>
        <v>119000</v>
      </c>
      <c r="G35" s="12">
        <v>1215</v>
      </c>
      <c r="H35" s="12">
        <v>1246</v>
      </c>
      <c r="I35" s="14">
        <f t="shared" si="0"/>
        <v>31</v>
      </c>
      <c r="J35" s="14">
        <v>7</v>
      </c>
      <c r="K35" s="14">
        <v>9</v>
      </c>
      <c r="L35" s="14">
        <f t="shared" si="4"/>
        <v>24.111111111111114</v>
      </c>
      <c r="M35" s="14">
        <f t="shared" si="5"/>
        <v>24.111111111111114</v>
      </c>
      <c r="N35" s="14">
        <f t="shared" si="6"/>
        <v>0</v>
      </c>
      <c r="O35" s="15">
        <f t="shared" si="7"/>
        <v>145000</v>
      </c>
      <c r="P35" s="48">
        <f t="shared" si="8"/>
        <v>264000</v>
      </c>
      <c r="Q35" s="14"/>
    </row>
    <row r="36" spans="1:114" ht="16.5" x14ac:dyDescent="0.25">
      <c r="A36" s="38">
        <v>124</v>
      </c>
      <c r="B36" s="12">
        <v>2414</v>
      </c>
      <c r="C36" s="12">
        <v>2478</v>
      </c>
      <c r="D36" s="13">
        <f t="shared" si="1"/>
        <v>64</v>
      </c>
      <c r="E36" s="1">
        <f t="shared" si="2"/>
        <v>94976</v>
      </c>
      <c r="F36" s="1">
        <f t="shared" si="3"/>
        <v>104000</v>
      </c>
      <c r="G36" s="12">
        <v>1024</v>
      </c>
      <c r="H36" s="12">
        <v>1053</v>
      </c>
      <c r="I36" s="14">
        <f t="shared" si="0"/>
        <v>29</v>
      </c>
      <c r="J36" s="14">
        <v>8</v>
      </c>
      <c r="K36" s="14">
        <v>11</v>
      </c>
      <c r="L36" s="14">
        <f t="shared" si="4"/>
        <v>21.09090909090909</v>
      </c>
      <c r="M36" s="14">
        <f t="shared" si="5"/>
        <v>21.09090909090909</v>
      </c>
      <c r="N36" s="14">
        <f t="shared" si="6"/>
        <v>0</v>
      </c>
      <c r="O36" s="15">
        <f t="shared" si="7"/>
        <v>127000</v>
      </c>
      <c r="P36" s="48">
        <f t="shared" si="8"/>
        <v>231000</v>
      </c>
      <c r="Q36" s="14"/>
    </row>
    <row r="37" spans="1:114" ht="16.5" x14ac:dyDescent="0.25">
      <c r="A37" s="38">
        <v>125</v>
      </c>
      <c r="B37" s="12">
        <v>2273</v>
      </c>
      <c r="C37" s="12">
        <v>2340</v>
      </c>
      <c r="D37" s="13">
        <f t="shared" si="1"/>
        <v>67</v>
      </c>
      <c r="E37" s="1">
        <f t="shared" si="2"/>
        <v>99428</v>
      </c>
      <c r="F37" s="1">
        <f t="shared" si="3"/>
        <v>109000</v>
      </c>
      <c r="G37" s="12">
        <v>1024</v>
      </c>
      <c r="H37" s="12">
        <v>1053</v>
      </c>
      <c r="I37" s="60">
        <f t="shared" si="0"/>
        <v>29</v>
      </c>
      <c r="J37" s="60">
        <v>3</v>
      </c>
      <c r="K37" s="60">
        <v>11</v>
      </c>
      <c r="L37" s="60">
        <f t="shared" si="4"/>
        <v>7.9090909090909083</v>
      </c>
      <c r="M37" s="60">
        <f t="shared" si="5"/>
        <v>7.9090909090909083</v>
      </c>
      <c r="N37" s="60">
        <f t="shared" si="6"/>
        <v>0</v>
      </c>
      <c r="O37" s="61">
        <f t="shared" si="7"/>
        <v>47000</v>
      </c>
      <c r="P37" s="48">
        <f t="shared" si="8"/>
        <v>156000</v>
      </c>
      <c r="Q37" s="14"/>
    </row>
    <row r="38" spans="1:114" ht="16.5" x14ac:dyDescent="0.25">
      <c r="A38" s="38">
        <v>201</v>
      </c>
      <c r="B38" s="12">
        <v>2329</v>
      </c>
      <c r="C38" s="12">
        <v>2419</v>
      </c>
      <c r="D38" s="13">
        <f t="shared" si="1"/>
        <v>90</v>
      </c>
      <c r="E38" s="1">
        <f t="shared" si="2"/>
        <v>133560</v>
      </c>
      <c r="F38" s="1">
        <f t="shared" si="3"/>
        <v>147000</v>
      </c>
      <c r="G38" s="12">
        <v>1129</v>
      </c>
      <c r="H38" s="12">
        <v>1170</v>
      </c>
      <c r="I38" s="60">
        <f t="shared" si="0"/>
        <v>41</v>
      </c>
      <c r="J38" s="60">
        <v>7</v>
      </c>
      <c r="K38" s="60">
        <v>14</v>
      </c>
      <c r="L38" s="60">
        <v>20</v>
      </c>
      <c r="M38" s="60">
        <f t="shared" si="5"/>
        <v>20</v>
      </c>
      <c r="N38" s="60">
        <f t="shared" si="6"/>
        <v>0</v>
      </c>
      <c r="O38" s="61">
        <f t="shared" si="7"/>
        <v>120000</v>
      </c>
      <c r="P38" s="48">
        <f t="shared" si="8"/>
        <v>267000</v>
      </c>
      <c r="Q38" s="14"/>
    </row>
    <row r="39" spans="1:114" ht="16.5" x14ac:dyDescent="0.25">
      <c r="A39" s="38">
        <v>202</v>
      </c>
      <c r="B39" s="12">
        <v>2777</v>
      </c>
      <c r="C39" s="12">
        <v>2873</v>
      </c>
      <c r="D39" s="13">
        <f t="shared" si="1"/>
        <v>96</v>
      </c>
      <c r="E39" s="1">
        <f t="shared" si="2"/>
        <v>142464</v>
      </c>
      <c r="F39" s="1">
        <f t="shared" si="3"/>
        <v>157000</v>
      </c>
      <c r="G39" s="12">
        <v>1129</v>
      </c>
      <c r="H39" s="12">
        <v>1170</v>
      </c>
      <c r="I39" s="60">
        <f t="shared" si="0"/>
        <v>41</v>
      </c>
      <c r="J39" s="60">
        <v>7</v>
      </c>
      <c r="K39" s="60">
        <v>14</v>
      </c>
      <c r="L39" s="60">
        <f t="shared" si="4"/>
        <v>20.5</v>
      </c>
      <c r="M39" s="60">
        <f t="shared" si="5"/>
        <v>20.5</v>
      </c>
      <c r="N39" s="60">
        <f t="shared" si="6"/>
        <v>0</v>
      </c>
      <c r="O39" s="61">
        <f t="shared" si="7"/>
        <v>123000</v>
      </c>
      <c r="P39" s="48">
        <f t="shared" si="8"/>
        <v>280000</v>
      </c>
      <c r="Q39" s="14"/>
    </row>
    <row r="40" spans="1:114" ht="16.5" x14ac:dyDescent="0.25">
      <c r="A40" s="38">
        <v>203</v>
      </c>
      <c r="B40" s="12">
        <v>3517</v>
      </c>
      <c r="C40" s="12">
        <v>3598</v>
      </c>
      <c r="D40" s="13">
        <f t="shared" si="1"/>
        <v>81</v>
      </c>
      <c r="E40" s="1">
        <f t="shared" si="2"/>
        <v>120204</v>
      </c>
      <c r="F40" s="1">
        <f t="shared" si="3"/>
        <v>132000</v>
      </c>
      <c r="G40" s="12">
        <v>892</v>
      </c>
      <c r="H40" s="12">
        <v>921</v>
      </c>
      <c r="I40" s="60">
        <f t="shared" si="0"/>
        <v>29</v>
      </c>
      <c r="J40" s="60">
        <v>5</v>
      </c>
      <c r="K40" s="60">
        <v>13</v>
      </c>
      <c r="L40" s="60">
        <f t="shared" si="4"/>
        <v>11.153846153846153</v>
      </c>
      <c r="M40" s="60">
        <f t="shared" si="5"/>
        <v>11.153846153846153</v>
      </c>
      <c r="N40" s="60">
        <f t="shared" si="6"/>
        <v>0</v>
      </c>
      <c r="O40" s="61">
        <f t="shared" si="7"/>
        <v>67000</v>
      </c>
      <c r="P40" s="48">
        <f t="shared" si="8"/>
        <v>199000</v>
      </c>
      <c r="Q40" s="14"/>
    </row>
    <row r="41" spans="1:114" ht="16.5" x14ac:dyDescent="0.25">
      <c r="A41" s="38">
        <v>204</v>
      </c>
      <c r="B41" s="12">
        <v>2180</v>
      </c>
      <c r="C41" s="12">
        <v>2227</v>
      </c>
      <c r="D41" s="13">
        <f t="shared" si="1"/>
        <v>47</v>
      </c>
      <c r="E41" s="1">
        <f t="shared" si="2"/>
        <v>69748</v>
      </c>
      <c r="F41" s="1">
        <f t="shared" si="3"/>
        <v>77000</v>
      </c>
      <c r="G41" s="12">
        <v>892</v>
      </c>
      <c r="H41" s="12">
        <v>921</v>
      </c>
      <c r="I41" s="14">
        <f t="shared" si="0"/>
        <v>29</v>
      </c>
      <c r="J41" s="14">
        <v>8</v>
      </c>
      <c r="K41" s="14">
        <v>13</v>
      </c>
      <c r="L41" s="14">
        <f t="shared" si="4"/>
        <v>17.846153846153847</v>
      </c>
      <c r="M41" s="14">
        <f t="shared" si="5"/>
        <v>17.846153846153847</v>
      </c>
      <c r="N41" s="14">
        <f t="shared" si="6"/>
        <v>0</v>
      </c>
      <c r="O41" s="15">
        <f t="shared" si="7"/>
        <v>107000</v>
      </c>
      <c r="P41" s="48">
        <f t="shared" si="8"/>
        <v>184000</v>
      </c>
      <c r="Q41" s="14"/>
    </row>
    <row r="42" spans="1:114" ht="16.5" x14ac:dyDescent="0.25">
      <c r="A42" s="38">
        <v>205</v>
      </c>
      <c r="B42" s="12">
        <v>2419</v>
      </c>
      <c r="C42" s="12">
        <v>2513</v>
      </c>
      <c r="D42" s="13">
        <f t="shared" si="1"/>
        <v>94</v>
      </c>
      <c r="E42" s="1">
        <f t="shared" si="2"/>
        <v>139496</v>
      </c>
      <c r="F42" s="1">
        <f t="shared" si="3"/>
        <v>153000</v>
      </c>
      <c r="G42" s="12">
        <v>1107</v>
      </c>
      <c r="H42" s="12">
        <v>1158</v>
      </c>
      <c r="I42" s="14">
        <f t="shared" si="0"/>
        <v>51</v>
      </c>
      <c r="J42" s="14">
        <v>4</v>
      </c>
      <c r="K42" s="14">
        <v>6</v>
      </c>
      <c r="L42" s="14">
        <f t="shared" si="4"/>
        <v>34</v>
      </c>
      <c r="M42" s="14">
        <f t="shared" si="5"/>
        <v>32</v>
      </c>
      <c r="N42" s="14">
        <f t="shared" si="6"/>
        <v>2</v>
      </c>
      <c r="O42" s="15">
        <f t="shared" si="7"/>
        <v>218000</v>
      </c>
      <c r="P42" s="48">
        <f t="shared" si="8"/>
        <v>371000</v>
      </c>
      <c r="Q42" s="14"/>
    </row>
    <row r="43" spans="1:114" ht="16.5" x14ac:dyDescent="0.25">
      <c r="A43" s="38">
        <v>206</v>
      </c>
      <c r="B43" s="12">
        <v>3055</v>
      </c>
      <c r="C43" s="12">
        <v>3067</v>
      </c>
      <c r="D43" s="13">
        <f t="shared" si="1"/>
        <v>12</v>
      </c>
      <c r="E43" s="1">
        <f t="shared" si="2"/>
        <v>17808</v>
      </c>
      <c r="F43" s="1">
        <f t="shared" si="3"/>
        <v>20000</v>
      </c>
      <c r="G43" s="12">
        <v>1107</v>
      </c>
      <c r="H43" s="12">
        <v>1158</v>
      </c>
      <c r="I43" s="14">
        <f t="shared" si="0"/>
        <v>51</v>
      </c>
      <c r="J43" s="14">
        <v>2</v>
      </c>
      <c r="K43" s="14">
        <v>6</v>
      </c>
      <c r="L43" s="14">
        <f t="shared" si="4"/>
        <v>17</v>
      </c>
      <c r="M43" s="14">
        <f t="shared" si="5"/>
        <v>17</v>
      </c>
      <c r="N43" s="14">
        <f t="shared" si="6"/>
        <v>0</v>
      </c>
      <c r="O43" s="15">
        <f t="shared" si="7"/>
        <v>102000</v>
      </c>
      <c r="P43" s="48">
        <f t="shared" si="8"/>
        <v>122000</v>
      </c>
      <c r="Q43" s="14"/>
    </row>
    <row r="44" spans="1:114" ht="16.5" x14ac:dyDescent="0.25">
      <c r="A44" s="38">
        <v>207</v>
      </c>
      <c r="B44" s="6">
        <v>2888</v>
      </c>
      <c r="C44" s="6">
        <v>3012</v>
      </c>
      <c r="D44" s="13">
        <f t="shared" si="1"/>
        <v>124</v>
      </c>
      <c r="E44" s="1">
        <f t="shared" si="2"/>
        <v>185192</v>
      </c>
      <c r="F44" s="1">
        <f t="shared" si="3"/>
        <v>204000</v>
      </c>
      <c r="G44" s="12">
        <v>1274</v>
      </c>
      <c r="H44" s="12">
        <v>1320</v>
      </c>
      <c r="I44" s="14">
        <f t="shared" si="0"/>
        <v>46</v>
      </c>
      <c r="J44" s="14">
        <v>5</v>
      </c>
      <c r="K44" s="14">
        <v>9</v>
      </c>
      <c r="L44" s="14">
        <f t="shared" si="4"/>
        <v>25.555555555555554</v>
      </c>
      <c r="M44" s="14">
        <f t="shared" si="5"/>
        <v>25.555555555555554</v>
      </c>
      <c r="N44" s="14">
        <f t="shared" si="6"/>
        <v>0</v>
      </c>
      <c r="O44" s="15">
        <f t="shared" si="7"/>
        <v>153000</v>
      </c>
      <c r="P44" s="48">
        <f t="shared" si="8"/>
        <v>357000</v>
      </c>
      <c r="Q44" s="14"/>
    </row>
    <row r="45" spans="1:114" ht="16.5" x14ac:dyDescent="0.25">
      <c r="A45" s="38">
        <v>208</v>
      </c>
      <c r="B45" s="12">
        <v>2766</v>
      </c>
      <c r="C45" s="12">
        <v>2825</v>
      </c>
      <c r="D45" s="13">
        <f t="shared" si="1"/>
        <v>59</v>
      </c>
      <c r="E45" s="1">
        <f t="shared" si="2"/>
        <v>87556</v>
      </c>
      <c r="F45" s="1">
        <f t="shared" si="3"/>
        <v>96000</v>
      </c>
      <c r="G45" s="12">
        <v>1274</v>
      </c>
      <c r="H45" s="12">
        <v>1320</v>
      </c>
      <c r="I45" s="14">
        <f t="shared" si="0"/>
        <v>46</v>
      </c>
      <c r="J45" s="14">
        <v>4</v>
      </c>
      <c r="K45" s="14">
        <v>9</v>
      </c>
      <c r="L45" s="14">
        <f t="shared" si="4"/>
        <v>20.444444444444443</v>
      </c>
      <c r="M45" s="14">
        <f t="shared" si="5"/>
        <v>20.444444444444443</v>
      </c>
      <c r="N45" s="14">
        <f t="shared" si="6"/>
        <v>0</v>
      </c>
      <c r="O45" s="15">
        <f t="shared" si="7"/>
        <v>123000</v>
      </c>
      <c r="P45" s="48">
        <f t="shared" si="8"/>
        <v>219000</v>
      </c>
      <c r="Q45" s="14"/>
    </row>
    <row r="46" spans="1:114" ht="16.5" x14ac:dyDescent="0.25">
      <c r="A46" s="38">
        <v>209</v>
      </c>
      <c r="B46" s="12">
        <v>2601</v>
      </c>
      <c r="C46" s="12">
        <v>2695</v>
      </c>
      <c r="D46" s="13">
        <f t="shared" si="1"/>
        <v>94</v>
      </c>
      <c r="E46" s="1">
        <f t="shared" si="2"/>
        <v>139496</v>
      </c>
      <c r="F46" s="1">
        <f t="shared" si="3"/>
        <v>153000</v>
      </c>
      <c r="G46" s="12">
        <v>947</v>
      </c>
      <c r="H46" s="12">
        <v>987</v>
      </c>
      <c r="I46" s="14">
        <f t="shared" si="0"/>
        <v>40</v>
      </c>
      <c r="J46" s="14">
        <v>7</v>
      </c>
      <c r="K46" s="14">
        <v>15</v>
      </c>
      <c r="L46" s="14">
        <f t="shared" si="4"/>
        <v>18.666666666666664</v>
      </c>
      <c r="M46" s="14">
        <f t="shared" si="5"/>
        <v>18.666666666666664</v>
      </c>
      <c r="N46" s="14">
        <f t="shared" si="6"/>
        <v>0</v>
      </c>
      <c r="O46" s="15">
        <f t="shared" si="7"/>
        <v>112000</v>
      </c>
      <c r="P46" s="48">
        <f t="shared" si="8"/>
        <v>265000</v>
      </c>
      <c r="Q46" s="14"/>
    </row>
    <row r="47" spans="1:114" ht="16.5" x14ac:dyDescent="0.25">
      <c r="A47" s="38">
        <v>210</v>
      </c>
      <c r="B47" s="12">
        <v>2610</v>
      </c>
      <c r="C47" s="12">
        <v>2706</v>
      </c>
      <c r="D47" s="13">
        <f t="shared" si="1"/>
        <v>96</v>
      </c>
      <c r="E47" s="1">
        <f t="shared" si="2"/>
        <v>142464</v>
      </c>
      <c r="F47" s="1">
        <f t="shared" si="3"/>
        <v>157000</v>
      </c>
      <c r="G47" s="12">
        <v>947</v>
      </c>
      <c r="H47" s="12">
        <v>987</v>
      </c>
      <c r="I47" s="14">
        <f t="shared" si="0"/>
        <v>40</v>
      </c>
      <c r="J47" s="14">
        <v>8</v>
      </c>
      <c r="K47" s="14">
        <v>15</v>
      </c>
      <c r="L47" s="14">
        <f t="shared" si="4"/>
        <v>21.333333333333332</v>
      </c>
      <c r="M47" s="14">
        <f t="shared" si="5"/>
        <v>21.333333333333332</v>
      </c>
      <c r="N47" s="14">
        <f t="shared" si="6"/>
        <v>0</v>
      </c>
      <c r="O47" s="15">
        <f t="shared" si="7"/>
        <v>128000</v>
      </c>
      <c r="P47" s="48">
        <f t="shared" si="8"/>
        <v>285000</v>
      </c>
      <c r="Q47" s="14"/>
    </row>
    <row r="48" spans="1:114" ht="16.5" x14ac:dyDescent="0.25">
      <c r="A48" s="38">
        <v>211</v>
      </c>
      <c r="B48" s="12">
        <v>2711</v>
      </c>
      <c r="C48" s="12">
        <v>2773</v>
      </c>
      <c r="D48" s="13">
        <f t="shared" si="1"/>
        <v>62</v>
      </c>
      <c r="E48" s="1">
        <f t="shared" si="2"/>
        <v>92008</v>
      </c>
      <c r="F48" s="1">
        <f t="shared" si="3"/>
        <v>101000</v>
      </c>
      <c r="G48" s="12">
        <v>995</v>
      </c>
      <c r="H48" s="12">
        <v>1020</v>
      </c>
      <c r="I48" s="14">
        <f t="shared" si="0"/>
        <v>25</v>
      </c>
      <c r="J48" s="14">
        <v>5</v>
      </c>
      <c r="K48" s="14">
        <v>13</v>
      </c>
      <c r="L48" s="14">
        <f t="shared" si="4"/>
        <v>9.615384615384615</v>
      </c>
      <c r="M48" s="14">
        <f t="shared" si="5"/>
        <v>9.615384615384615</v>
      </c>
      <c r="N48" s="14">
        <f t="shared" si="6"/>
        <v>0</v>
      </c>
      <c r="O48" s="15">
        <f t="shared" si="7"/>
        <v>58000</v>
      </c>
      <c r="P48" s="48">
        <f t="shared" si="8"/>
        <v>159000</v>
      </c>
      <c r="Q48" s="14"/>
    </row>
    <row r="49" spans="1:17" ht="16.5" x14ac:dyDescent="0.25">
      <c r="A49" s="38">
        <v>212</v>
      </c>
      <c r="B49" s="12">
        <v>2777</v>
      </c>
      <c r="C49" s="12">
        <v>2851</v>
      </c>
      <c r="D49" s="13">
        <f t="shared" si="1"/>
        <v>74</v>
      </c>
      <c r="E49" s="1">
        <f t="shared" si="2"/>
        <v>109816</v>
      </c>
      <c r="F49" s="1">
        <f t="shared" si="3"/>
        <v>121000</v>
      </c>
      <c r="G49" s="12">
        <v>995</v>
      </c>
      <c r="H49" s="12">
        <v>1020</v>
      </c>
      <c r="I49" s="14">
        <f t="shared" si="0"/>
        <v>25</v>
      </c>
      <c r="J49" s="14">
        <v>8</v>
      </c>
      <c r="K49" s="14">
        <v>13</v>
      </c>
      <c r="L49" s="14">
        <f t="shared" si="4"/>
        <v>15.384615384615385</v>
      </c>
      <c r="M49" s="14">
        <f t="shared" si="5"/>
        <v>15.384615384615385</v>
      </c>
      <c r="N49" s="14">
        <f t="shared" si="6"/>
        <v>0</v>
      </c>
      <c r="O49" s="15">
        <f t="shared" si="7"/>
        <v>92000</v>
      </c>
      <c r="P49" s="48">
        <f t="shared" si="8"/>
        <v>213000</v>
      </c>
      <c r="Q49" s="14"/>
    </row>
    <row r="50" spans="1:17" ht="16.5" x14ac:dyDescent="0.25">
      <c r="A50" s="63">
        <v>213</v>
      </c>
      <c r="B50" s="12">
        <v>2477</v>
      </c>
      <c r="C50" s="12">
        <v>2590</v>
      </c>
      <c r="D50" s="13">
        <f t="shared" si="1"/>
        <v>113</v>
      </c>
      <c r="E50" s="1">
        <f t="shared" si="2"/>
        <v>168329</v>
      </c>
      <c r="F50" s="1">
        <f t="shared" si="3"/>
        <v>185000</v>
      </c>
      <c r="G50" s="12">
        <v>1054</v>
      </c>
      <c r="H50" s="12">
        <v>1118</v>
      </c>
      <c r="I50" s="14">
        <f t="shared" si="0"/>
        <v>64</v>
      </c>
      <c r="J50" s="14">
        <v>8</v>
      </c>
      <c r="K50" s="14">
        <v>14</v>
      </c>
      <c r="L50" s="14">
        <f t="shared" si="4"/>
        <v>36.571428571428569</v>
      </c>
      <c r="M50" s="14">
        <f t="shared" si="5"/>
        <v>32</v>
      </c>
      <c r="N50" s="14">
        <f t="shared" si="6"/>
        <v>4.5714285714285694</v>
      </c>
      <c r="O50" s="15">
        <f t="shared" si="7"/>
        <v>251000</v>
      </c>
      <c r="P50" s="48">
        <f t="shared" si="8"/>
        <v>436000</v>
      </c>
      <c r="Q50" s="14"/>
    </row>
    <row r="51" spans="1:17" ht="16.5" x14ac:dyDescent="0.25">
      <c r="A51" s="63">
        <v>214</v>
      </c>
      <c r="B51" s="12">
        <v>2040</v>
      </c>
      <c r="C51" s="12">
        <v>2115</v>
      </c>
      <c r="D51" s="13">
        <f t="shared" si="1"/>
        <v>75</v>
      </c>
      <c r="E51" s="1">
        <f t="shared" si="2"/>
        <v>111300</v>
      </c>
      <c r="F51" s="1">
        <f t="shared" si="3"/>
        <v>122000</v>
      </c>
      <c r="G51" s="12">
        <v>1054</v>
      </c>
      <c r="H51" s="12">
        <v>1118</v>
      </c>
      <c r="I51" s="14">
        <f t="shared" si="0"/>
        <v>64</v>
      </c>
      <c r="J51" s="14">
        <v>6</v>
      </c>
      <c r="K51" s="14">
        <v>14</v>
      </c>
      <c r="L51" s="14">
        <f t="shared" si="4"/>
        <v>27.428571428571427</v>
      </c>
      <c r="M51" s="14">
        <f t="shared" si="5"/>
        <v>27.428571428571427</v>
      </c>
      <c r="N51" s="14">
        <f t="shared" si="6"/>
        <v>0</v>
      </c>
      <c r="O51" s="15">
        <f t="shared" si="7"/>
        <v>165000</v>
      </c>
      <c r="P51" s="48">
        <f t="shared" si="8"/>
        <v>287000</v>
      </c>
      <c r="Q51" s="14"/>
    </row>
    <row r="52" spans="1:17" ht="16.5" x14ac:dyDescent="0.25">
      <c r="A52" s="38">
        <v>216</v>
      </c>
      <c r="B52" s="12">
        <v>2483</v>
      </c>
      <c r="C52" s="12">
        <v>2541</v>
      </c>
      <c r="D52" s="13">
        <f t="shared" si="1"/>
        <v>58</v>
      </c>
      <c r="E52" s="1">
        <f t="shared" si="2"/>
        <v>86072</v>
      </c>
      <c r="F52" s="1">
        <f t="shared" si="3"/>
        <v>95000</v>
      </c>
      <c r="G52" s="12">
        <v>886</v>
      </c>
      <c r="H52" s="12">
        <v>909</v>
      </c>
      <c r="I52" s="14">
        <f t="shared" si="0"/>
        <v>23</v>
      </c>
      <c r="J52" s="14">
        <v>5</v>
      </c>
      <c r="K52" s="14">
        <v>11</v>
      </c>
      <c r="L52" s="14">
        <f t="shared" si="4"/>
        <v>10.454545454545453</v>
      </c>
      <c r="M52" s="14">
        <f t="shared" si="5"/>
        <v>10.454545454545453</v>
      </c>
      <c r="N52" s="14">
        <f t="shared" si="6"/>
        <v>0</v>
      </c>
      <c r="O52" s="15">
        <f t="shared" si="7"/>
        <v>63000</v>
      </c>
      <c r="P52" s="48">
        <f t="shared" si="8"/>
        <v>158000</v>
      </c>
      <c r="Q52" s="14"/>
    </row>
    <row r="53" spans="1:17" ht="18.75" customHeight="1" x14ac:dyDescent="0.25">
      <c r="A53" s="38">
        <v>217</v>
      </c>
      <c r="B53" s="12">
        <v>2076</v>
      </c>
      <c r="C53" s="12">
        <v>2161</v>
      </c>
      <c r="D53" s="13">
        <f t="shared" si="1"/>
        <v>85</v>
      </c>
      <c r="E53" s="1">
        <f t="shared" si="2"/>
        <v>126140</v>
      </c>
      <c r="F53" s="1">
        <f t="shared" si="3"/>
        <v>139000</v>
      </c>
      <c r="G53" s="12">
        <v>886</v>
      </c>
      <c r="H53" s="12">
        <v>909</v>
      </c>
      <c r="I53" s="14">
        <f t="shared" si="0"/>
        <v>23</v>
      </c>
      <c r="J53" s="14">
        <v>6</v>
      </c>
      <c r="K53" s="14">
        <v>11</v>
      </c>
      <c r="L53" s="14">
        <f t="shared" si="4"/>
        <v>12.545454545454545</v>
      </c>
      <c r="M53" s="14">
        <f t="shared" si="5"/>
        <v>12.545454545454545</v>
      </c>
      <c r="N53" s="14">
        <f t="shared" si="6"/>
        <v>0</v>
      </c>
      <c r="O53" s="15">
        <f t="shared" si="7"/>
        <v>75000</v>
      </c>
      <c r="P53" s="48">
        <f t="shared" si="8"/>
        <v>214000</v>
      </c>
      <c r="Q53" s="64"/>
    </row>
    <row r="54" spans="1:17" ht="16.5" x14ac:dyDescent="0.25">
      <c r="A54" s="38">
        <v>218</v>
      </c>
      <c r="B54" s="12">
        <v>2072</v>
      </c>
      <c r="C54" s="12">
        <v>2198</v>
      </c>
      <c r="D54" s="13">
        <f t="shared" si="1"/>
        <v>126</v>
      </c>
      <c r="E54" s="1">
        <f t="shared" si="2"/>
        <v>188258</v>
      </c>
      <c r="F54" s="1">
        <f t="shared" si="3"/>
        <v>207000</v>
      </c>
      <c r="G54" s="12">
        <v>933</v>
      </c>
      <c r="H54" s="12">
        <v>977</v>
      </c>
      <c r="I54" s="14">
        <f t="shared" si="0"/>
        <v>44</v>
      </c>
      <c r="J54" s="14">
        <v>8</v>
      </c>
      <c r="K54" s="14">
        <v>16</v>
      </c>
      <c r="L54" s="14">
        <f t="shared" si="4"/>
        <v>22</v>
      </c>
      <c r="M54" s="14">
        <f t="shared" si="5"/>
        <v>22</v>
      </c>
      <c r="N54" s="14">
        <f t="shared" si="6"/>
        <v>0</v>
      </c>
      <c r="O54" s="15">
        <f t="shared" si="7"/>
        <v>132000</v>
      </c>
      <c r="P54" s="48">
        <f t="shared" si="8"/>
        <v>339000</v>
      </c>
      <c r="Q54" s="14"/>
    </row>
    <row r="55" spans="1:17" ht="16.5" x14ac:dyDescent="0.25">
      <c r="A55" s="38">
        <v>219</v>
      </c>
      <c r="B55" s="12">
        <v>2270</v>
      </c>
      <c r="C55" s="12">
        <v>2394</v>
      </c>
      <c r="D55" s="13">
        <f t="shared" si="1"/>
        <v>124</v>
      </c>
      <c r="E55" s="1">
        <f t="shared" si="2"/>
        <v>185192</v>
      </c>
      <c r="F55" s="1">
        <f t="shared" si="3"/>
        <v>204000</v>
      </c>
      <c r="G55" s="12">
        <v>933</v>
      </c>
      <c r="H55" s="12">
        <v>977</v>
      </c>
      <c r="I55" s="14">
        <f t="shared" si="0"/>
        <v>44</v>
      </c>
      <c r="J55" s="14">
        <v>8</v>
      </c>
      <c r="K55" s="14">
        <v>16</v>
      </c>
      <c r="L55" s="14">
        <f t="shared" si="4"/>
        <v>22</v>
      </c>
      <c r="M55" s="14">
        <f t="shared" si="5"/>
        <v>22</v>
      </c>
      <c r="N55" s="14">
        <f t="shared" si="6"/>
        <v>0</v>
      </c>
      <c r="O55" s="15">
        <f t="shared" si="7"/>
        <v>132000</v>
      </c>
      <c r="P55" s="48">
        <f t="shared" si="8"/>
        <v>336000</v>
      </c>
      <c r="Q55" s="14"/>
    </row>
    <row r="56" spans="1:17" ht="16.5" x14ac:dyDescent="0.25">
      <c r="A56" s="38">
        <v>221</v>
      </c>
      <c r="B56" s="12">
        <v>2491</v>
      </c>
      <c r="C56" s="12">
        <v>2564</v>
      </c>
      <c r="D56" s="13">
        <f t="shared" si="1"/>
        <v>73</v>
      </c>
      <c r="E56" s="1">
        <f t="shared" si="2"/>
        <v>108332</v>
      </c>
      <c r="F56" s="1">
        <f t="shared" si="3"/>
        <v>119000</v>
      </c>
      <c r="G56" s="12">
        <v>991</v>
      </c>
      <c r="H56" s="12">
        <v>1017</v>
      </c>
      <c r="I56" s="14">
        <f t="shared" si="0"/>
        <v>26</v>
      </c>
      <c r="J56" s="14">
        <v>7</v>
      </c>
      <c r="K56" s="14">
        <v>12</v>
      </c>
      <c r="L56" s="14">
        <f t="shared" si="4"/>
        <v>15.166666666666666</v>
      </c>
      <c r="M56" s="14">
        <f t="shared" si="5"/>
        <v>15.166666666666666</v>
      </c>
      <c r="N56" s="14">
        <f t="shared" si="6"/>
        <v>0</v>
      </c>
      <c r="O56" s="15">
        <f t="shared" si="7"/>
        <v>91000</v>
      </c>
      <c r="P56" s="48">
        <f t="shared" si="8"/>
        <v>210000</v>
      </c>
      <c r="Q56" s="14"/>
    </row>
    <row r="57" spans="1:17" ht="16.5" x14ac:dyDescent="0.25">
      <c r="A57" s="38">
        <v>222</v>
      </c>
      <c r="B57" s="12">
        <v>2524</v>
      </c>
      <c r="C57" s="12">
        <v>2608</v>
      </c>
      <c r="D57" s="13">
        <f t="shared" si="1"/>
        <v>84</v>
      </c>
      <c r="E57" s="1">
        <f t="shared" si="2"/>
        <v>124656</v>
      </c>
      <c r="F57" s="1">
        <f t="shared" si="3"/>
        <v>137000</v>
      </c>
      <c r="G57" s="12">
        <v>991</v>
      </c>
      <c r="H57" s="12">
        <v>1017</v>
      </c>
      <c r="I57" s="60">
        <f t="shared" si="0"/>
        <v>26</v>
      </c>
      <c r="J57" s="60">
        <v>5</v>
      </c>
      <c r="K57" s="60">
        <v>12</v>
      </c>
      <c r="L57" s="60">
        <f t="shared" si="4"/>
        <v>10.833333333333332</v>
      </c>
      <c r="M57" s="14">
        <f t="shared" si="5"/>
        <v>10.833333333333332</v>
      </c>
      <c r="N57" s="14">
        <f t="shared" si="6"/>
        <v>0</v>
      </c>
      <c r="O57" s="15">
        <f t="shared" si="7"/>
        <v>65000</v>
      </c>
      <c r="P57" s="48">
        <f t="shared" si="8"/>
        <v>202000</v>
      </c>
      <c r="Q57" s="14"/>
    </row>
    <row r="58" spans="1:17" ht="16.5" x14ac:dyDescent="0.25">
      <c r="A58" s="38">
        <v>223</v>
      </c>
      <c r="B58" s="12">
        <v>3057</v>
      </c>
      <c r="C58" s="12">
        <v>3084</v>
      </c>
      <c r="D58" s="13">
        <f t="shared" si="1"/>
        <v>27</v>
      </c>
      <c r="E58" s="1">
        <f t="shared" si="2"/>
        <v>40068</v>
      </c>
      <c r="F58" s="1">
        <f t="shared" si="3"/>
        <v>44000</v>
      </c>
      <c r="G58" s="12">
        <v>900</v>
      </c>
      <c r="H58" s="12">
        <v>912</v>
      </c>
      <c r="I58" s="60">
        <f t="shared" si="0"/>
        <v>12</v>
      </c>
      <c r="J58" s="60">
        <v>3</v>
      </c>
      <c r="K58" s="60">
        <v>8</v>
      </c>
      <c r="L58" s="60">
        <f t="shared" si="4"/>
        <v>4.5</v>
      </c>
      <c r="M58" s="14">
        <f t="shared" si="5"/>
        <v>4.5</v>
      </c>
      <c r="N58" s="14">
        <f t="shared" si="6"/>
        <v>0</v>
      </c>
      <c r="O58" s="15">
        <f t="shared" si="7"/>
        <v>27000</v>
      </c>
      <c r="P58" s="48">
        <f t="shared" si="8"/>
        <v>71000</v>
      </c>
      <c r="Q58" s="14"/>
    </row>
    <row r="59" spans="1:17" ht="16.5" x14ac:dyDescent="0.25">
      <c r="A59" s="38">
        <v>224</v>
      </c>
      <c r="B59" s="12">
        <v>2824</v>
      </c>
      <c r="C59" s="12">
        <v>2873</v>
      </c>
      <c r="D59" s="13">
        <f t="shared" si="1"/>
        <v>49</v>
      </c>
      <c r="E59" s="1">
        <f t="shared" si="2"/>
        <v>72716</v>
      </c>
      <c r="F59" s="1">
        <f t="shared" si="3"/>
        <v>80000</v>
      </c>
      <c r="G59" s="12">
        <v>900</v>
      </c>
      <c r="H59" s="12">
        <v>912</v>
      </c>
      <c r="I59" s="60">
        <f t="shared" si="0"/>
        <v>12</v>
      </c>
      <c r="J59" s="60">
        <v>5</v>
      </c>
      <c r="K59" s="60">
        <v>8</v>
      </c>
      <c r="L59" s="60">
        <v>7</v>
      </c>
      <c r="M59" s="14">
        <f t="shared" si="5"/>
        <v>7</v>
      </c>
      <c r="N59" s="14">
        <f t="shared" si="6"/>
        <v>0</v>
      </c>
      <c r="O59" s="15">
        <f t="shared" si="7"/>
        <v>42000</v>
      </c>
      <c r="P59" s="48">
        <f t="shared" si="8"/>
        <v>122000</v>
      </c>
      <c r="Q59" s="14"/>
    </row>
    <row r="60" spans="1:17" ht="16.5" x14ac:dyDescent="0.25">
      <c r="A60" s="38">
        <v>226</v>
      </c>
      <c r="B60" s="12">
        <v>1788</v>
      </c>
      <c r="C60" s="12">
        <v>1862</v>
      </c>
      <c r="D60" s="13">
        <f t="shared" si="1"/>
        <v>74</v>
      </c>
      <c r="E60" s="1">
        <f t="shared" si="2"/>
        <v>109816</v>
      </c>
      <c r="F60" s="1">
        <f t="shared" si="3"/>
        <v>121000</v>
      </c>
      <c r="G60" s="12">
        <v>834</v>
      </c>
      <c r="H60" s="12">
        <v>876</v>
      </c>
      <c r="I60" s="60">
        <f t="shared" si="0"/>
        <v>42</v>
      </c>
      <c r="J60" s="60">
        <v>6</v>
      </c>
      <c r="K60" s="60">
        <v>13</v>
      </c>
      <c r="L60" s="60">
        <f t="shared" si="4"/>
        <v>19.384615384615387</v>
      </c>
      <c r="M60" s="14">
        <f t="shared" si="5"/>
        <v>19.384615384615387</v>
      </c>
      <c r="N60" s="14">
        <f t="shared" si="6"/>
        <v>0</v>
      </c>
      <c r="O60" s="15">
        <f t="shared" si="7"/>
        <v>116000</v>
      </c>
      <c r="P60" s="48">
        <f t="shared" si="8"/>
        <v>237000</v>
      </c>
      <c r="Q60" s="14"/>
    </row>
    <row r="61" spans="1:17" ht="16.5" x14ac:dyDescent="0.25">
      <c r="A61" s="38">
        <v>227</v>
      </c>
      <c r="B61" s="12">
        <v>2803</v>
      </c>
      <c r="C61" s="12">
        <v>2950</v>
      </c>
      <c r="D61" s="13">
        <f t="shared" si="1"/>
        <v>147</v>
      </c>
      <c r="E61" s="1">
        <f t="shared" si="2"/>
        <v>220451</v>
      </c>
      <c r="F61" s="1">
        <f t="shared" si="3"/>
        <v>242000</v>
      </c>
      <c r="G61" s="12">
        <v>834</v>
      </c>
      <c r="H61" s="12">
        <v>876</v>
      </c>
      <c r="I61" s="14">
        <f t="shared" si="0"/>
        <v>42</v>
      </c>
      <c r="J61" s="14">
        <v>7</v>
      </c>
      <c r="K61" s="14">
        <v>13</v>
      </c>
      <c r="L61" s="14">
        <f t="shared" si="4"/>
        <v>22.615384615384617</v>
      </c>
      <c r="M61" s="14">
        <f t="shared" si="5"/>
        <v>22.615384615384617</v>
      </c>
      <c r="N61" s="14">
        <f t="shared" si="6"/>
        <v>0</v>
      </c>
      <c r="O61" s="15">
        <f t="shared" si="7"/>
        <v>136000</v>
      </c>
      <c r="P61" s="48">
        <f t="shared" si="8"/>
        <v>378000</v>
      </c>
      <c r="Q61" s="14"/>
    </row>
    <row r="62" spans="1:17" ht="16.5" x14ac:dyDescent="0.25">
      <c r="A62" s="38">
        <v>301</v>
      </c>
      <c r="B62" s="12">
        <v>2199</v>
      </c>
      <c r="C62" s="12">
        <v>2263</v>
      </c>
      <c r="D62" s="13">
        <f t="shared" si="1"/>
        <v>64</v>
      </c>
      <c r="E62" s="1">
        <f t="shared" si="2"/>
        <v>94976</v>
      </c>
      <c r="F62" s="1">
        <f t="shared" si="3"/>
        <v>104000</v>
      </c>
      <c r="G62" s="12">
        <v>674</v>
      </c>
      <c r="H62" s="12">
        <v>693</v>
      </c>
      <c r="I62" s="14">
        <f t="shared" si="0"/>
        <v>19</v>
      </c>
      <c r="J62" s="14">
        <v>5</v>
      </c>
      <c r="K62" s="14">
        <v>11</v>
      </c>
      <c r="L62" s="14">
        <f t="shared" si="4"/>
        <v>8.6363636363636367</v>
      </c>
      <c r="M62" s="14">
        <f t="shared" si="5"/>
        <v>8.6363636363636367</v>
      </c>
      <c r="N62" s="14">
        <f t="shared" si="6"/>
        <v>0</v>
      </c>
      <c r="O62" s="15">
        <f t="shared" si="7"/>
        <v>52000</v>
      </c>
      <c r="P62" s="48">
        <f t="shared" si="8"/>
        <v>156000</v>
      </c>
      <c r="Q62" s="14"/>
    </row>
    <row r="63" spans="1:17" ht="16.5" x14ac:dyDescent="0.25">
      <c r="A63" s="38">
        <v>302</v>
      </c>
      <c r="B63" s="12">
        <v>2367</v>
      </c>
      <c r="C63" s="12">
        <v>2425</v>
      </c>
      <c r="D63" s="13">
        <f t="shared" si="1"/>
        <v>58</v>
      </c>
      <c r="E63" s="1">
        <f t="shared" si="2"/>
        <v>86072</v>
      </c>
      <c r="F63" s="1">
        <f t="shared" si="3"/>
        <v>95000</v>
      </c>
      <c r="G63" s="12">
        <v>674</v>
      </c>
      <c r="H63" s="12">
        <v>693</v>
      </c>
      <c r="I63" s="14">
        <f t="shared" si="0"/>
        <v>19</v>
      </c>
      <c r="J63" s="14">
        <v>6</v>
      </c>
      <c r="K63" s="14">
        <v>11</v>
      </c>
      <c r="L63" s="14">
        <f t="shared" si="4"/>
        <v>10.363636363636363</v>
      </c>
      <c r="M63" s="14">
        <f t="shared" si="5"/>
        <v>10.363636363636363</v>
      </c>
      <c r="N63" s="14">
        <f t="shared" si="6"/>
        <v>0</v>
      </c>
      <c r="O63" s="15">
        <f t="shared" si="7"/>
        <v>62000</v>
      </c>
      <c r="P63" s="48">
        <f t="shared" si="8"/>
        <v>157000</v>
      </c>
      <c r="Q63" s="14"/>
    </row>
    <row r="64" spans="1:17" ht="16.5" x14ac:dyDescent="0.25">
      <c r="A64" s="38">
        <v>303</v>
      </c>
      <c r="B64" s="12">
        <v>1361</v>
      </c>
      <c r="C64" s="12">
        <v>1400</v>
      </c>
      <c r="D64" s="13">
        <f t="shared" si="1"/>
        <v>39</v>
      </c>
      <c r="E64" s="1">
        <f t="shared" si="2"/>
        <v>57876</v>
      </c>
      <c r="F64" s="1">
        <f t="shared" si="3"/>
        <v>64000</v>
      </c>
      <c r="G64" s="12">
        <v>732</v>
      </c>
      <c r="H64" s="12">
        <v>749</v>
      </c>
      <c r="I64" s="14">
        <f t="shared" si="0"/>
        <v>17</v>
      </c>
      <c r="J64" s="14">
        <v>4</v>
      </c>
      <c r="K64" s="14">
        <v>9</v>
      </c>
      <c r="L64" s="14">
        <f t="shared" si="4"/>
        <v>7.5555555555555554</v>
      </c>
      <c r="M64" s="14">
        <f t="shared" si="5"/>
        <v>7.5555555555555554</v>
      </c>
      <c r="N64" s="14">
        <f t="shared" si="6"/>
        <v>0</v>
      </c>
      <c r="O64" s="15">
        <f t="shared" si="7"/>
        <v>45000</v>
      </c>
      <c r="P64" s="48">
        <f t="shared" si="8"/>
        <v>109000</v>
      </c>
      <c r="Q64" s="14"/>
    </row>
    <row r="65" spans="1:17" ht="16.5" x14ac:dyDescent="0.25">
      <c r="A65" s="38">
        <v>304</v>
      </c>
      <c r="B65" s="12">
        <v>1665</v>
      </c>
      <c r="C65" s="12">
        <v>1712</v>
      </c>
      <c r="D65" s="13">
        <f t="shared" si="1"/>
        <v>47</v>
      </c>
      <c r="E65" s="1">
        <f t="shared" si="2"/>
        <v>69748</v>
      </c>
      <c r="F65" s="1">
        <f t="shared" si="3"/>
        <v>77000</v>
      </c>
      <c r="G65" s="12">
        <v>732</v>
      </c>
      <c r="H65" s="12">
        <v>749</v>
      </c>
      <c r="I65" s="14">
        <f t="shared" si="0"/>
        <v>17</v>
      </c>
      <c r="J65" s="14">
        <v>5</v>
      </c>
      <c r="K65" s="14">
        <v>9</v>
      </c>
      <c r="L65" s="14">
        <f t="shared" si="4"/>
        <v>9.4444444444444446</v>
      </c>
      <c r="M65" s="14">
        <f t="shared" si="5"/>
        <v>9.4444444444444446</v>
      </c>
      <c r="N65" s="14">
        <f t="shared" si="6"/>
        <v>0</v>
      </c>
      <c r="O65" s="15">
        <f t="shared" si="7"/>
        <v>57000</v>
      </c>
      <c r="P65" s="48">
        <f t="shared" si="8"/>
        <v>134000</v>
      </c>
      <c r="Q65" s="14"/>
    </row>
    <row r="66" spans="1:17" ht="16.5" x14ac:dyDescent="0.25">
      <c r="A66" s="38">
        <v>305</v>
      </c>
      <c r="B66" s="12">
        <v>2859</v>
      </c>
      <c r="C66" s="12">
        <v>3002</v>
      </c>
      <c r="D66" s="13">
        <f t="shared" si="1"/>
        <v>143</v>
      </c>
      <c r="E66" s="1">
        <f t="shared" si="2"/>
        <v>214319</v>
      </c>
      <c r="F66" s="1">
        <f t="shared" si="3"/>
        <v>236000</v>
      </c>
      <c r="G66" s="12">
        <v>1145</v>
      </c>
      <c r="H66" s="12">
        <v>1197</v>
      </c>
      <c r="I66" s="14">
        <f t="shared" si="0"/>
        <v>52</v>
      </c>
      <c r="J66" s="14">
        <v>8</v>
      </c>
      <c r="K66" s="14">
        <v>13</v>
      </c>
      <c r="L66" s="14">
        <f t="shared" si="4"/>
        <v>32</v>
      </c>
      <c r="M66" s="14">
        <f t="shared" si="5"/>
        <v>32</v>
      </c>
      <c r="N66" s="14">
        <f t="shared" si="6"/>
        <v>0</v>
      </c>
      <c r="O66" s="15">
        <f t="shared" si="7"/>
        <v>192000</v>
      </c>
      <c r="P66" s="48">
        <f t="shared" si="8"/>
        <v>428000</v>
      </c>
      <c r="Q66" s="14"/>
    </row>
    <row r="67" spans="1:17" ht="16.5" x14ac:dyDescent="0.25">
      <c r="A67" s="38">
        <v>306</v>
      </c>
      <c r="B67" s="12">
        <v>1968</v>
      </c>
      <c r="C67" s="12">
        <v>2065</v>
      </c>
      <c r="D67" s="13">
        <f t="shared" si="1"/>
        <v>97</v>
      </c>
      <c r="E67" s="1">
        <f t="shared" si="2"/>
        <v>143948</v>
      </c>
      <c r="F67" s="1">
        <f t="shared" si="3"/>
        <v>158000</v>
      </c>
      <c r="G67" s="12">
        <v>1145</v>
      </c>
      <c r="H67" s="12">
        <v>1197</v>
      </c>
      <c r="I67" s="14">
        <f t="shared" si="0"/>
        <v>52</v>
      </c>
      <c r="J67" s="14">
        <v>5</v>
      </c>
      <c r="K67" s="14">
        <v>13</v>
      </c>
      <c r="L67" s="14">
        <f t="shared" si="4"/>
        <v>20</v>
      </c>
      <c r="M67" s="14">
        <f t="shared" si="5"/>
        <v>20</v>
      </c>
      <c r="N67" s="14">
        <f t="shared" si="6"/>
        <v>0</v>
      </c>
      <c r="O67" s="15">
        <f t="shared" si="7"/>
        <v>120000</v>
      </c>
      <c r="P67" s="48">
        <f t="shared" si="8"/>
        <v>278000</v>
      </c>
      <c r="Q67" s="14"/>
    </row>
    <row r="68" spans="1:17" ht="16.5" x14ac:dyDescent="0.25">
      <c r="A68" s="38">
        <v>307</v>
      </c>
      <c r="B68" s="56">
        <v>2751</v>
      </c>
      <c r="C68" s="56">
        <v>2832</v>
      </c>
      <c r="D68" s="13">
        <f t="shared" si="1"/>
        <v>81</v>
      </c>
      <c r="E68" s="1">
        <f t="shared" si="2"/>
        <v>120204</v>
      </c>
      <c r="F68" s="1">
        <f t="shared" si="3"/>
        <v>132000</v>
      </c>
      <c r="G68" s="12">
        <v>976</v>
      </c>
      <c r="H68" s="12">
        <v>1007</v>
      </c>
      <c r="I68" s="60">
        <f t="shared" si="0"/>
        <v>31</v>
      </c>
      <c r="J68" s="60">
        <v>5</v>
      </c>
      <c r="K68" s="60">
        <v>10</v>
      </c>
      <c r="L68" s="60">
        <f t="shared" si="4"/>
        <v>15.5</v>
      </c>
      <c r="M68" s="14">
        <f t="shared" si="5"/>
        <v>15.5</v>
      </c>
      <c r="N68" s="14">
        <f t="shared" si="6"/>
        <v>0</v>
      </c>
      <c r="O68" s="15">
        <f t="shared" si="7"/>
        <v>93000</v>
      </c>
      <c r="P68" s="48">
        <f t="shared" si="8"/>
        <v>225000</v>
      </c>
      <c r="Q68" s="14"/>
    </row>
    <row r="69" spans="1:17" ht="16.5" x14ac:dyDescent="0.25">
      <c r="A69" s="38">
        <v>308</v>
      </c>
      <c r="B69" s="12">
        <v>2180</v>
      </c>
      <c r="C69" s="12">
        <v>2241</v>
      </c>
      <c r="D69" s="13">
        <f t="shared" si="1"/>
        <v>61</v>
      </c>
      <c r="E69" s="1">
        <f t="shared" si="2"/>
        <v>90524</v>
      </c>
      <c r="F69" s="1">
        <f t="shared" si="3"/>
        <v>100000</v>
      </c>
      <c r="G69" s="12">
        <v>976</v>
      </c>
      <c r="H69" s="12">
        <v>1007</v>
      </c>
      <c r="I69" s="60">
        <f t="shared" si="0"/>
        <v>31</v>
      </c>
      <c r="J69" s="60">
        <v>5</v>
      </c>
      <c r="K69" s="60">
        <v>10</v>
      </c>
      <c r="L69" s="60">
        <v>15</v>
      </c>
      <c r="M69" s="14">
        <f t="shared" si="5"/>
        <v>15</v>
      </c>
      <c r="N69" s="14">
        <f t="shared" si="6"/>
        <v>0</v>
      </c>
      <c r="O69" s="15">
        <f t="shared" si="7"/>
        <v>90000</v>
      </c>
      <c r="P69" s="48">
        <f t="shared" si="8"/>
        <v>190000</v>
      </c>
      <c r="Q69" s="14"/>
    </row>
    <row r="70" spans="1:17" ht="16.5" x14ac:dyDescent="0.25">
      <c r="A70" s="38">
        <v>309</v>
      </c>
      <c r="B70" s="12">
        <v>2142</v>
      </c>
      <c r="C70" s="12">
        <v>2235</v>
      </c>
      <c r="D70" s="13">
        <f t="shared" si="1"/>
        <v>93</v>
      </c>
      <c r="E70" s="1">
        <f t="shared" si="2"/>
        <v>138012</v>
      </c>
      <c r="F70" s="1">
        <f t="shared" si="3"/>
        <v>152000</v>
      </c>
      <c r="G70" s="12">
        <v>1020</v>
      </c>
      <c r="H70" s="12">
        <v>1088</v>
      </c>
      <c r="I70" s="60">
        <f t="shared" si="0"/>
        <v>68</v>
      </c>
      <c r="J70" s="60">
        <v>7</v>
      </c>
      <c r="K70" s="60">
        <v>12</v>
      </c>
      <c r="L70" s="60">
        <f t="shared" si="4"/>
        <v>39.666666666666671</v>
      </c>
      <c r="M70" s="14">
        <f t="shared" si="5"/>
        <v>32</v>
      </c>
      <c r="N70" s="14">
        <f t="shared" si="6"/>
        <v>7.6666666666666714</v>
      </c>
      <c r="O70" s="15">
        <f t="shared" si="7"/>
        <v>292000</v>
      </c>
      <c r="P70" s="48">
        <f t="shared" si="8"/>
        <v>444000</v>
      </c>
      <c r="Q70" s="14"/>
    </row>
    <row r="71" spans="1:17" ht="16.5" x14ac:dyDescent="0.25">
      <c r="A71" s="38">
        <v>310</v>
      </c>
      <c r="B71" s="12">
        <v>2252</v>
      </c>
      <c r="C71" s="12">
        <v>2338</v>
      </c>
      <c r="D71" s="13">
        <f t="shared" si="1"/>
        <v>86</v>
      </c>
      <c r="E71" s="1">
        <f t="shared" si="2"/>
        <v>127624</v>
      </c>
      <c r="F71" s="1">
        <f t="shared" si="3"/>
        <v>140000</v>
      </c>
      <c r="G71" s="12">
        <v>1020</v>
      </c>
      <c r="H71" s="12">
        <v>1088</v>
      </c>
      <c r="I71" s="60">
        <f t="shared" si="0"/>
        <v>68</v>
      </c>
      <c r="J71" s="60">
        <v>5</v>
      </c>
      <c r="K71" s="60">
        <v>12</v>
      </c>
      <c r="L71" s="60">
        <f t="shared" si="4"/>
        <v>28.333333333333336</v>
      </c>
      <c r="M71" s="14">
        <f t="shared" si="5"/>
        <v>28.333333333333336</v>
      </c>
      <c r="N71" s="14">
        <f t="shared" si="6"/>
        <v>0</v>
      </c>
      <c r="O71" s="15">
        <f t="shared" si="7"/>
        <v>170000</v>
      </c>
      <c r="P71" s="48">
        <f t="shared" si="8"/>
        <v>310000</v>
      </c>
      <c r="Q71" s="14"/>
    </row>
    <row r="72" spans="1:17" ht="16.5" x14ac:dyDescent="0.25">
      <c r="A72" s="38">
        <v>311</v>
      </c>
      <c r="B72" s="12">
        <v>2706</v>
      </c>
      <c r="C72" s="12">
        <v>2869</v>
      </c>
      <c r="D72" s="13">
        <f t="shared" si="1"/>
        <v>163</v>
      </c>
      <c r="E72" s="1">
        <f t="shared" si="2"/>
        <v>244979</v>
      </c>
      <c r="F72" s="1">
        <f t="shared" si="3"/>
        <v>269000</v>
      </c>
      <c r="G72" s="12">
        <v>1111</v>
      </c>
      <c r="H72" s="12">
        <v>1174</v>
      </c>
      <c r="I72" s="60">
        <f t="shared" si="0"/>
        <v>63</v>
      </c>
      <c r="J72" s="60">
        <v>8</v>
      </c>
      <c r="K72" s="60">
        <v>16</v>
      </c>
      <c r="L72" s="60">
        <v>31</v>
      </c>
      <c r="M72" s="14">
        <f t="shared" si="5"/>
        <v>31</v>
      </c>
      <c r="N72" s="14">
        <f t="shared" si="6"/>
        <v>0</v>
      </c>
      <c r="O72" s="15">
        <f t="shared" si="7"/>
        <v>186000</v>
      </c>
      <c r="P72" s="48">
        <f t="shared" si="8"/>
        <v>455000</v>
      </c>
      <c r="Q72" s="14"/>
    </row>
    <row r="73" spans="1:17" ht="16.5" x14ac:dyDescent="0.25">
      <c r="A73" s="38">
        <v>312</v>
      </c>
      <c r="B73" s="12">
        <v>2661</v>
      </c>
      <c r="C73" s="12">
        <v>2834</v>
      </c>
      <c r="D73" s="13">
        <f t="shared" si="1"/>
        <v>173</v>
      </c>
      <c r="E73" s="1">
        <f t="shared" si="2"/>
        <v>260309</v>
      </c>
      <c r="F73" s="1">
        <f t="shared" si="3"/>
        <v>286000</v>
      </c>
      <c r="G73" s="12">
        <v>1111</v>
      </c>
      <c r="H73" s="12">
        <v>1174</v>
      </c>
      <c r="I73" s="60">
        <f t="shared" si="0"/>
        <v>63</v>
      </c>
      <c r="J73" s="60">
        <v>8</v>
      </c>
      <c r="K73" s="60">
        <v>16</v>
      </c>
      <c r="L73" s="60">
        <f t="shared" si="4"/>
        <v>31.5</v>
      </c>
      <c r="M73" s="14">
        <f t="shared" si="5"/>
        <v>31.5</v>
      </c>
      <c r="N73" s="14">
        <f t="shared" si="6"/>
        <v>0</v>
      </c>
      <c r="O73" s="15">
        <f t="shared" si="7"/>
        <v>189000</v>
      </c>
      <c r="P73" s="48">
        <f t="shared" si="8"/>
        <v>475000</v>
      </c>
      <c r="Q73" s="14"/>
    </row>
    <row r="74" spans="1:17" ht="16.5" x14ac:dyDescent="0.25">
      <c r="A74" s="38">
        <v>313</v>
      </c>
      <c r="B74" s="12">
        <v>1732</v>
      </c>
      <c r="C74" s="12">
        <v>1777</v>
      </c>
      <c r="D74" s="13">
        <f t="shared" si="1"/>
        <v>45</v>
      </c>
      <c r="E74" s="1">
        <f t="shared" si="2"/>
        <v>66780</v>
      </c>
      <c r="F74" s="1">
        <f t="shared" si="3"/>
        <v>73000</v>
      </c>
      <c r="G74" s="12">
        <v>904</v>
      </c>
      <c r="H74" s="12">
        <v>932</v>
      </c>
      <c r="I74" s="60">
        <f t="shared" si="0"/>
        <v>28</v>
      </c>
      <c r="J74" s="60">
        <v>4</v>
      </c>
      <c r="K74" s="60">
        <v>11</v>
      </c>
      <c r="L74" s="60">
        <f t="shared" si="4"/>
        <v>10.181818181818182</v>
      </c>
      <c r="M74" s="14">
        <f t="shared" si="5"/>
        <v>10.181818181818182</v>
      </c>
      <c r="N74" s="14">
        <f t="shared" si="6"/>
        <v>0</v>
      </c>
      <c r="O74" s="15">
        <f t="shared" si="7"/>
        <v>61000</v>
      </c>
      <c r="P74" s="48">
        <f t="shared" si="8"/>
        <v>134000</v>
      </c>
      <c r="Q74" s="23"/>
    </row>
    <row r="75" spans="1:17" ht="16.5" x14ac:dyDescent="0.25">
      <c r="A75" s="38">
        <v>314</v>
      </c>
      <c r="B75" s="12">
        <v>1632</v>
      </c>
      <c r="C75" s="12">
        <v>1718</v>
      </c>
      <c r="D75" s="13">
        <f t="shared" si="1"/>
        <v>86</v>
      </c>
      <c r="E75" s="1">
        <f t="shared" si="2"/>
        <v>127624</v>
      </c>
      <c r="F75" s="1">
        <f t="shared" si="3"/>
        <v>140000</v>
      </c>
      <c r="G75" s="12">
        <v>904</v>
      </c>
      <c r="H75" s="12">
        <v>932</v>
      </c>
      <c r="I75" s="14">
        <f t="shared" si="0"/>
        <v>28</v>
      </c>
      <c r="J75" s="14">
        <v>7</v>
      </c>
      <c r="K75" s="14">
        <v>11</v>
      </c>
      <c r="L75" s="14">
        <f t="shared" si="4"/>
        <v>17.818181818181817</v>
      </c>
      <c r="M75" s="14">
        <f t="shared" si="5"/>
        <v>17.818181818181817</v>
      </c>
      <c r="N75" s="14">
        <f t="shared" si="6"/>
        <v>0</v>
      </c>
      <c r="O75" s="15">
        <f t="shared" si="7"/>
        <v>107000</v>
      </c>
      <c r="P75" s="48">
        <f t="shared" si="8"/>
        <v>247000</v>
      </c>
      <c r="Q75" s="14"/>
    </row>
    <row r="76" spans="1:17" ht="16.5" x14ac:dyDescent="0.25">
      <c r="A76" s="38">
        <v>316</v>
      </c>
      <c r="B76" s="12">
        <v>1648</v>
      </c>
      <c r="C76" s="12">
        <v>1739</v>
      </c>
      <c r="D76" s="13">
        <f t="shared" si="1"/>
        <v>91</v>
      </c>
      <c r="E76" s="1">
        <f t="shared" si="2"/>
        <v>135044</v>
      </c>
      <c r="F76" s="1">
        <f t="shared" si="3"/>
        <v>149000</v>
      </c>
      <c r="G76" s="12">
        <v>982</v>
      </c>
      <c r="H76" s="12">
        <v>1047</v>
      </c>
      <c r="I76" s="14">
        <f t="shared" si="0"/>
        <v>65</v>
      </c>
      <c r="J76" s="14">
        <v>8</v>
      </c>
      <c r="K76" s="14">
        <v>15</v>
      </c>
      <c r="L76" s="14">
        <f t="shared" si="4"/>
        <v>34.666666666666664</v>
      </c>
      <c r="M76" s="14">
        <f t="shared" si="5"/>
        <v>32</v>
      </c>
      <c r="N76" s="14">
        <f t="shared" si="6"/>
        <v>2.6666666666666643</v>
      </c>
      <c r="O76" s="15">
        <f t="shared" si="7"/>
        <v>227000</v>
      </c>
      <c r="P76" s="48">
        <f t="shared" si="8"/>
        <v>376000</v>
      </c>
      <c r="Q76" s="14"/>
    </row>
    <row r="77" spans="1:17" ht="16.5" x14ac:dyDescent="0.25">
      <c r="A77" s="38">
        <v>317</v>
      </c>
      <c r="B77" s="12">
        <v>2491</v>
      </c>
      <c r="C77" s="12">
        <v>2604</v>
      </c>
      <c r="D77" s="13">
        <f t="shared" si="1"/>
        <v>113</v>
      </c>
      <c r="E77" s="1">
        <f t="shared" si="2"/>
        <v>168329</v>
      </c>
      <c r="F77" s="1">
        <f t="shared" si="3"/>
        <v>185000</v>
      </c>
      <c r="G77" s="12">
        <v>982</v>
      </c>
      <c r="H77" s="12">
        <v>1047</v>
      </c>
      <c r="I77" s="14">
        <f t="shared" si="0"/>
        <v>65</v>
      </c>
      <c r="J77" s="14">
        <v>7</v>
      </c>
      <c r="K77" s="14">
        <v>15</v>
      </c>
      <c r="L77" s="14">
        <f t="shared" si="4"/>
        <v>30.333333333333332</v>
      </c>
      <c r="M77" s="14">
        <f t="shared" si="5"/>
        <v>30.333333333333332</v>
      </c>
      <c r="N77" s="14">
        <f t="shared" si="6"/>
        <v>0</v>
      </c>
      <c r="O77" s="15">
        <f t="shared" si="7"/>
        <v>182000</v>
      </c>
      <c r="P77" s="48">
        <f t="shared" si="8"/>
        <v>367000</v>
      </c>
      <c r="Q77" s="14"/>
    </row>
    <row r="78" spans="1:17" ht="16.5" x14ac:dyDescent="0.25">
      <c r="A78" s="38">
        <v>318</v>
      </c>
      <c r="B78" s="12">
        <v>1710</v>
      </c>
      <c r="C78" s="12">
        <v>1749</v>
      </c>
      <c r="D78" s="13">
        <f t="shared" si="1"/>
        <v>39</v>
      </c>
      <c r="E78" s="1">
        <f t="shared" si="2"/>
        <v>57876</v>
      </c>
      <c r="F78" s="1">
        <f t="shared" si="3"/>
        <v>64000</v>
      </c>
      <c r="G78" s="12">
        <v>862</v>
      </c>
      <c r="H78" s="12">
        <v>887</v>
      </c>
      <c r="I78" s="14">
        <f t="shared" si="0"/>
        <v>25</v>
      </c>
      <c r="J78" s="14">
        <v>5</v>
      </c>
      <c r="K78" s="14">
        <v>12</v>
      </c>
      <c r="L78" s="14">
        <f t="shared" si="4"/>
        <v>10.416666666666668</v>
      </c>
      <c r="M78" s="14">
        <f t="shared" si="5"/>
        <v>10.416666666666668</v>
      </c>
      <c r="N78" s="14">
        <f t="shared" si="6"/>
        <v>0</v>
      </c>
      <c r="O78" s="15">
        <f t="shared" si="7"/>
        <v>63000</v>
      </c>
      <c r="P78" s="48">
        <f t="shared" si="8"/>
        <v>127000</v>
      </c>
      <c r="Q78" s="14"/>
    </row>
    <row r="79" spans="1:17" ht="16.5" x14ac:dyDescent="0.25">
      <c r="A79" s="38">
        <v>319</v>
      </c>
      <c r="B79" s="6">
        <v>2191</v>
      </c>
      <c r="C79" s="6">
        <v>2314</v>
      </c>
      <c r="D79" s="13">
        <f t="shared" si="1"/>
        <v>123</v>
      </c>
      <c r="E79" s="1">
        <f t="shared" si="2"/>
        <v>183659</v>
      </c>
      <c r="F79" s="1">
        <f t="shared" si="3"/>
        <v>202000</v>
      </c>
      <c r="G79" s="12">
        <v>862</v>
      </c>
      <c r="H79" s="12">
        <v>887</v>
      </c>
      <c r="I79" s="14">
        <f t="shared" si="0"/>
        <v>25</v>
      </c>
      <c r="J79" s="14">
        <v>7</v>
      </c>
      <c r="K79" s="14">
        <v>12</v>
      </c>
      <c r="L79" s="14">
        <f t="shared" si="4"/>
        <v>14.583333333333334</v>
      </c>
      <c r="M79" s="14">
        <f t="shared" si="5"/>
        <v>14.583333333333334</v>
      </c>
      <c r="N79" s="14">
        <f t="shared" si="6"/>
        <v>0</v>
      </c>
      <c r="O79" s="15">
        <f t="shared" si="7"/>
        <v>88000</v>
      </c>
      <c r="P79" s="48">
        <f t="shared" si="8"/>
        <v>290000</v>
      </c>
      <c r="Q79" s="14"/>
    </row>
    <row r="80" spans="1:17" ht="16.5" x14ac:dyDescent="0.25">
      <c r="A80" s="38">
        <v>321</v>
      </c>
      <c r="B80" s="12">
        <v>2216</v>
      </c>
      <c r="C80" s="12">
        <v>2279</v>
      </c>
      <c r="D80" s="13">
        <f t="shared" si="1"/>
        <v>63</v>
      </c>
      <c r="E80" s="1">
        <f t="shared" si="2"/>
        <v>93492</v>
      </c>
      <c r="F80" s="1">
        <f t="shared" si="3"/>
        <v>103000</v>
      </c>
      <c r="G80" s="12">
        <v>787</v>
      </c>
      <c r="H80" s="12">
        <v>804</v>
      </c>
      <c r="I80" s="14">
        <f t="shared" si="0"/>
        <v>17</v>
      </c>
      <c r="J80" s="14">
        <v>8</v>
      </c>
      <c r="K80" s="14">
        <v>13</v>
      </c>
      <c r="L80" s="14">
        <f t="shared" si="4"/>
        <v>10.461538461538462</v>
      </c>
      <c r="M80" s="14">
        <f t="shared" si="5"/>
        <v>10.461538461538462</v>
      </c>
      <c r="N80" s="14">
        <f t="shared" si="6"/>
        <v>0</v>
      </c>
      <c r="O80" s="15">
        <f t="shared" si="7"/>
        <v>63000</v>
      </c>
      <c r="P80" s="48">
        <f t="shared" si="8"/>
        <v>166000</v>
      </c>
      <c r="Q80" s="14"/>
    </row>
    <row r="81" spans="1:17" ht="16.5" x14ac:dyDescent="0.25">
      <c r="A81" s="38">
        <v>322</v>
      </c>
      <c r="B81" s="12">
        <v>2412</v>
      </c>
      <c r="C81" s="12">
        <v>2481</v>
      </c>
      <c r="D81" s="13">
        <f t="shared" si="1"/>
        <v>69</v>
      </c>
      <c r="E81" s="1">
        <f t="shared" si="2"/>
        <v>102396</v>
      </c>
      <c r="F81" s="1">
        <f t="shared" si="3"/>
        <v>113000</v>
      </c>
      <c r="G81" s="12">
        <v>787</v>
      </c>
      <c r="H81" s="12">
        <v>804</v>
      </c>
      <c r="I81" s="14">
        <f t="shared" si="0"/>
        <v>17</v>
      </c>
      <c r="J81" s="14">
        <v>5</v>
      </c>
      <c r="K81" s="14">
        <v>13</v>
      </c>
      <c r="L81" s="14">
        <f t="shared" si="4"/>
        <v>6.5384615384615383</v>
      </c>
      <c r="M81" s="14">
        <f t="shared" si="5"/>
        <v>6.5384615384615383</v>
      </c>
      <c r="N81" s="14">
        <f t="shared" si="6"/>
        <v>0</v>
      </c>
      <c r="O81" s="15">
        <f t="shared" si="7"/>
        <v>39000</v>
      </c>
      <c r="P81" s="48">
        <f t="shared" si="8"/>
        <v>152000</v>
      </c>
      <c r="Q81" s="14"/>
    </row>
    <row r="82" spans="1:17" ht="16.5" x14ac:dyDescent="0.25">
      <c r="A82" s="38">
        <v>323</v>
      </c>
      <c r="B82" s="12">
        <v>2366</v>
      </c>
      <c r="C82" s="12">
        <v>2457</v>
      </c>
      <c r="D82" s="13">
        <f t="shared" ref="D82:D145" si="9">C82-B82</f>
        <v>91</v>
      </c>
      <c r="E82" s="1">
        <f t="shared" ref="E82:E145" si="10">IF($D82&gt;400,($D82-400)*2242+200*1786+100*(1533+1484),IF($D82&gt;300,($D82-300)*1786+100*1786+100*(1533+1484),IF($D82&gt;200,($D82-200)*1786+100*(1533+1484),IF($D82&gt;100,($D82-100)*1533+100*1484,$D82*1484))))</f>
        <v>135044</v>
      </c>
      <c r="F82" s="1">
        <f t="shared" ref="F82:F145" si="11">ROUND($E82*0.1+$E82,-3)</f>
        <v>149000</v>
      </c>
      <c r="G82" s="12">
        <v>903</v>
      </c>
      <c r="H82" s="12">
        <v>939</v>
      </c>
      <c r="I82" s="14">
        <f t="shared" si="0"/>
        <v>36</v>
      </c>
      <c r="J82" s="14">
        <v>7</v>
      </c>
      <c r="K82" s="14">
        <v>13</v>
      </c>
      <c r="L82" s="14">
        <f t="shared" ref="L82:L145" si="12">(I82/K82)*J82</f>
        <v>19.384615384615383</v>
      </c>
      <c r="M82" s="14">
        <f t="shared" si="5"/>
        <v>19.384615384615383</v>
      </c>
      <c r="N82" s="14">
        <f t="shared" si="6"/>
        <v>0</v>
      </c>
      <c r="O82" s="15">
        <f t="shared" ref="O82:O145" si="13">ROUND(IF($L82&lt;32,$M82*6000,($M82*6000+$N82*13000)),-3)</f>
        <v>116000</v>
      </c>
      <c r="P82" s="48">
        <f t="shared" ref="P82:P145" si="14">F82+O82</f>
        <v>265000</v>
      </c>
      <c r="Q82" s="14"/>
    </row>
    <row r="83" spans="1:17" ht="16.5" x14ac:dyDescent="0.25">
      <c r="A83" s="38">
        <v>324</v>
      </c>
      <c r="B83" s="12">
        <v>1805</v>
      </c>
      <c r="C83" s="12">
        <v>1853</v>
      </c>
      <c r="D83" s="13">
        <f t="shared" si="9"/>
        <v>48</v>
      </c>
      <c r="E83" s="1">
        <f t="shared" si="10"/>
        <v>71232</v>
      </c>
      <c r="F83" s="1">
        <f t="shared" si="11"/>
        <v>78000</v>
      </c>
      <c r="G83" s="12">
        <v>903</v>
      </c>
      <c r="H83" s="12">
        <v>939</v>
      </c>
      <c r="I83" s="14">
        <f t="shared" si="0"/>
        <v>36</v>
      </c>
      <c r="J83" s="14">
        <v>6</v>
      </c>
      <c r="K83" s="14">
        <v>13</v>
      </c>
      <c r="L83" s="14">
        <f t="shared" si="12"/>
        <v>16.615384615384613</v>
      </c>
      <c r="M83" s="14">
        <f t="shared" si="5"/>
        <v>16.615384615384613</v>
      </c>
      <c r="N83" s="14">
        <f t="shared" si="6"/>
        <v>0</v>
      </c>
      <c r="O83" s="15">
        <f t="shared" si="13"/>
        <v>100000</v>
      </c>
      <c r="P83" s="48">
        <f t="shared" si="14"/>
        <v>178000</v>
      </c>
      <c r="Q83" s="14"/>
    </row>
    <row r="84" spans="1:17" ht="16.5" x14ac:dyDescent="0.25">
      <c r="A84" s="38">
        <v>326</v>
      </c>
      <c r="B84" s="12">
        <v>1818</v>
      </c>
      <c r="C84" s="12">
        <v>1870</v>
      </c>
      <c r="D84" s="13">
        <f t="shared" si="9"/>
        <v>52</v>
      </c>
      <c r="E84" s="1">
        <f t="shared" si="10"/>
        <v>77168</v>
      </c>
      <c r="F84" s="1">
        <f t="shared" si="11"/>
        <v>85000</v>
      </c>
      <c r="G84" s="12">
        <v>807</v>
      </c>
      <c r="H84" s="12">
        <v>846</v>
      </c>
      <c r="I84" s="14">
        <f t="shared" si="0"/>
        <v>39</v>
      </c>
      <c r="J84" s="14">
        <v>6</v>
      </c>
      <c r="K84" s="14">
        <v>13</v>
      </c>
      <c r="L84" s="14">
        <f t="shared" si="12"/>
        <v>18</v>
      </c>
      <c r="M84" s="14">
        <f t="shared" si="5"/>
        <v>18</v>
      </c>
      <c r="N84" s="14">
        <f t="shared" si="6"/>
        <v>0</v>
      </c>
      <c r="O84" s="15">
        <f t="shared" si="13"/>
        <v>108000</v>
      </c>
      <c r="P84" s="48">
        <f t="shared" si="14"/>
        <v>193000</v>
      </c>
      <c r="Q84" s="14"/>
    </row>
    <row r="85" spans="1:17" ht="16.5" x14ac:dyDescent="0.25">
      <c r="A85" s="38">
        <v>327</v>
      </c>
      <c r="B85" s="12">
        <v>2131</v>
      </c>
      <c r="C85" s="12">
        <v>2195</v>
      </c>
      <c r="D85" s="13">
        <f t="shared" si="9"/>
        <v>64</v>
      </c>
      <c r="E85" s="1">
        <f t="shared" si="10"/>
        <v>94976</v>
      </c>
      <c r="F85" s="1">
        <f t="shared" si="11"/>
        <v>104000</v>
      </c>
      <c r="G85" s="12">
        <v>807</v>
      </c>
      <c r="H85" s="12">
        <v>846</v>
      </c>
      <c r="I85" s="14">
        <f t="shared" ref="I85:I148" si="15">$H85-$G85</f>
        <v>39</v>
      </c>
      <c r="J85" s="14">
        <v>7</v>
      </c>
      <c r="K85" s="14">
        <v>13</v>
      </c>
      <c r="L85" s="14">
        <f t="shared" si="12"/>
        <v>21</v>
      </c>
      <c r="M85" s="14">
        <f t="shared" ref="M85:M148" si="16">IF($L85&lt;32,$L85,32)</f>
        <v>21</v>
      </c>
      <c r="N85" s="14">
        <f t="shared" ref="N85:N148" si="17">IF($L85&gt;32,$L85-32,0)</f>
        <v>0</v>
      </c>
      <c r="O85" s="15">
        <f t="shared" si="13"/>
        <v>126000</v>
      </c>
      <c r="P85" s="48">
        <f t="shared" si="14"/>
        <v>230000</v>
      </c>
      <c r="Q85" s="14"/>
    </row>
    <row r="86" spans="1:17" ht="16.5" x14ac:dyDescent="0.25">
      <c r="A86" s="38">
        <v>401</v>
      </c>
      <c r="B86" s="12">
        <v>2396</v>
      </c>
      <c r="C86" s="12">
        <v>2490</v>
      </c>
      <c r="D86" s="13">
        <f t="shared" si="9"/>
        <v>94</v>
      </c>
      <c r="E86" s="1">
        <f t="shared" si="10"/>
        <v>139496</v>
      </c>
      <c r="F86" s="1">
        <f t="shared" si="11"/>
        <v>153000</v>
      </c>
      <c r="G86" s="12">
        <v>1003</v>
      </c>
      <c r="H86" s="12">
        <v>1039</v>
      </c>
      <c r="I86" s="60">
        <f t="shared" si="15"/>
        <v>36</v>
      </c>
      <c r="J86" s="60">
        <v>7</v>
      </c>
      <c r="K86" s="60">
        <v>8</v>
      </c>
      <c r="L86" s="60">
        <v>32</v>
      </c>
      <c r="M86" s="14">
        <f t="shared" si="16"/>
        <v>32</v>
      </c>
      <c r="N86" s="14">
        <f t="shared" si="17"/>
        <v>0</v>
      </c>
      <c r="O86" s="15">
        <f t="shared" si="13"/>
        <v>192000</v>
      </c>
      <c r="P86" s="48">
        <f t="shared" si="14"/>
        <v>345000</v>
      </c>
      <c r="Q86" s="14"/>
    </row>
    <row r="87" spans="1:17" ht="16.5" x14ac:dyDescent="0.25">
      <c r="A87" s="38">
        <v>402</v>
      </c>
      <c r="B87" s="12">
        <v>1910</v>
      </c>
      <c r="C87" s="12">
        <v>1990</v>
      </c>
      <c r="D87" s="13">
        <f t="shared" si="9"/>
        <v>80</v>
      </c>
      <c r="E87" s="1">
        <f t="shared" si="10"/>
        <v>118720</v>
      </c>
      <c r="F87" s="1">
        <f t="shared" si="11"/>
        <v>131000</v>
      </c>
      <c r="G87" s="12">
        <v>1003</v>
      </c>
      <c r="H87" s="12">
        <v>1039</v>
      </c>
      <c r="I87" s="60">
        <f t="shared" si="15"/>
        <v>36</v>
      </c>
      <c r="J87" s="60">
        <v>1</v>
      </c>
      <c r="K87" s="60">
        <v>8</v>
      </c>
      <c r="L87" s="60">
        <v>4</v>
      </c>
      <c r="M87" s="14">
        <f t="shared" si="16"/>
        <v>4</v>
      </c>
      <c r="N87" s="14">
        <f t="shared" si="17"/>
        <v>0</v>
      </c>
      <c r="O87" s="15">
        <f t="shared" si="13"/>
        <v>24000</v>
      </c>
      <c r="P87" s="48">
        <f t="shared" si="14"/>
        <v>155000</v>
      </c>
      <c r="Q87" s="14"/>
    </row>
    <row r="88" spans="1:17" ht="16.5" x14ac:dyDescent="0.25">
      <c r="A88" s="38">
        <v>403</v>
      </c>
      <c r="B88" s="12">
        <v>1698</v>
      </c>
      <c r="C88" s="12">
        <v>1773</v>
      </c>
      <c r="D88" s="13">
        <f t="shared" si="9"/>
        <v>75</v>
      </c>
      <c r="E88" s="1">
        <f t="shared" si="10"/>
        <v>111300</v>
      </c>
      <c r="F88" s="1">
        <f t="shared" si="11"/>
        <v>122000</v>
      </c>
      <c r="G88" s="12">
        <v>1099</v>
      </c>
      <c r="H88" s="12">
        <v>1148</v>
      </c>
      <c r="I88" s="60">
        <f t="shared" si="15"/>
        <v>49</v>
      </c>
      <c r="J88" s="60">
        <v>2</v>
      </c>
      <c r="K88" s="60">
        <v>10</v>
      </c>
      <c r="L88" s="60">
        <f t="shared" si="12"/>
        <v>9.8000000000000007</v>
      </c>
      <c r="M88" s="14">
        <f t="shared" si="16"/>
        <v>9.8000000000000007</v>
      </c>
      <c r="N88" s="14">
        <f t="shared" si="17"/>
        <v>0</v>
      </c>
      <c r="O88" s="15">
        <f t="shared" si="13"/>
        <v>59000</v>
      </c>
      <c r="P88" s="48">
        <f t="shared" si="14"/>
        <v>181000</v>
      </c>
      <c r="Q88" s="14"/>
    </row>
    <row r="89" spans="1:17" ht="16.5" x14ac:dyDescent="0.25">
      <c r="A89" s="38">
        <v>404</v>
      </c>
      <c r="B89" s="12">
        <v>2028</v>
      </c>
      <c r="C89" s="12">
        <v>2147</v>
      </c>
      <c r="D89" s="13">
        <f t="shared" si="9"/>
        <v>119</v>
      </c>
      <c r="E89" s="1">
        <f t="shared" si="10"/>
        <v>177527</v>
      </c>
      <c r="F89" s="1">
        <f t="shared" si="11"/>
        <v>195000</v>
      </c>
      <c r="G89" s="12">
        <v>1099</v>
      </c>
      <c r="H89" s="12">
        <v>1148</v>
      </c>
      <c r="I89" s="14">
        <f t="shared" si="15"/>
        <v>49</v>
      </c>
      <c r="J89" s="14">
        <v>8</v>
      </c>
      <c r="K89" s="14">
        <v>10</v>
      </c>
      <c r="L89" s="14">
        <f t="shared" si="12"/>
        <v>39.200000000000003</v>
      </c>
      <c r="M89" s="14">
        <f t="shared" si="16"/>
        <v>32</v>
      </c>
      <c r="N89" s="14">
        <f t="shared" si="17"/>
        <v>7.2000000000000028</v>
      </c>
      <c r="O89" s="15">
        <f t="shared" si="13"/>
        <v>286000</v>
      </c>
      <c r="P89" s="48">
        <f t="shared" si="14"/>
        <v>481000</v>
      </c>
      <c r="Q89" s="14"/>
    </row>
    <row r="90" spans="1:17" ht="16.5" x14ac:dyDescent="0.25">
      <c r="A90" s="38">
        <v>405</v>
      </c>
      <c r="B90" s="12">
        <v>1888</v>
      </c>
      <c r="C90" s="12">
        <v>1966</v>
      </c>
      <c r="D90" s="13">
        <f t="shared" si="9"/>
        <v>78</v>
      </c>
      <c r="E90" s="1">
        <f t="shared" si="10"/>
        <v>115752</v>
      </c>
      <c r="F90" s="1">
        <f t="shared" si="11"/>
        <v>127000</v>
      </c>
      <c r="G90" s="12">
        <v>958</v>
      </c>
      <c r="H90" s="12">
        <v>989</v>
      </c>
      <c r="I90" s="14">
        <f t="shared" si="15"/>
        <v>31</v>
      </c>
      <c r="J90" s="14">
        <v>6</v>
      </c>
      <c r="K90" s="14">
        <v>10</v>
      </c>
      <c r="L90" s="14">
        <f t="shared" si="12"/>
        <v>18.600000000000001</v>
      </c>
      <c r="M90" s="14">
        <f t="shared" si="16"/>
        <v>18.600000000000001</v>
      </c>
      <c r="N90" s="14">
        <f t="shared" si="17"/>
        <v>0</v>
      </c>
      <c r="O90" s="15">
        <f t="shared" si="13"/>
        <v>112000</v>
      </c>
      <c r="P90" s="48">
        <f t="shared" si="14"/>
        <v>239000</v>
      </c>
      <c r="Q90" s="14"/>
    </row>
    <row r="91" spans="1:17" ht="16.5" x14ac:dyDescent="0.25">
      <c r="A91" s="38">
        <v>406</v>
      </c>
      <c r="B91" s="12">
        <v>2341</v>
      </c>
      <c r="C91" s="12">
        <v>2418</v>
      </c>
      <c r="D91" s="13">
        <f t="shared" si="9"/>
        <v>77</v>
      </c>
      <c r="E91" s="1">
        <f t="shared" si="10"/>
        <v>114268</v>
      </c>
      <c r="F91" s="1">
        <f t="shared" si="11"/>
        <v>126000</v>
      </c>
      <c r="G91" s="12">
        <v>958</v>
      </c>
      <c r="H91" s="12">
        <v>989</v>
      </c>
      <c r="I91" s="14">
        <f t="shared" si="15"/>
        <v>31</v>
      </c>
      <c r="J91" s="14">
        <v>4</v>
      </c>
      <c r="K91" s="14">
        <v>10</v>
      </c>
      <c r="L91" s="14">
        <f t="shared" si="12"/>
        <v>12.4</v>
      </c>
      <c r="M91" s="14">
        <f t="shared" si="16"/>
        <v>12.4</v>
      </c>
      <c r="N91" s="14">
        <f t="shared" si="17"/>
        <v>0</v>
      </c>
      <c r="O91" s="15">
        <f t="shared" si="13"/>
        <v>74000</v>
      </c>
      <c r="P91" s="48">
        <f t="shared" si="14"/>
        <v>200000</v>
      </c>
      <c r="Q91" s="14"/>
    </row>
    <row r="92" spans="1:17" ht="16.5" x14ac:dyDescent="0.25">
      <c r="A92" s="38">
        <v>407</v>
      </c>
      <c r="B92" s="12">
        <v>2564</v>
      </c>
      <c r="C92" s="12">
        <v>2668</v>
      </c>
      <c r="D92" s="13">
        <f t="shared" si="9"/>
        <v>104</v>
      </c>
      <c r="E92" s="1">
        <f t="shared" si="10"/>
        <v>154532</v>
      </c>
      <c r="F92" s="1">
        <f t="shared" si="11"/>
        <v>170000</v>
      </c>
      <c r="G92" s="6">
        <v>987</v>
      </c>
      <c r="H92" s="6">
        <v>1023</v>
      </c>
      <c r="I92" s="14">
        <f t="shared" si="15"/>
        <v>36</v>
      </c>
      <c r="J92" s="14">
        <v>7</v>
      </c>
      <c r="K92" s="14">
        <v>12</v>
      </c>
      <c r="L92" s="14">
        <f t="shared" si="12"/>
        <v>21</v>
      </c>
      <c r="M92" s="14">
        <f t="shared" si="16"/>
        <v>21</v>
      </c>
      <c r="N92" s="14">
        <f t="shared" si="17"/>
        <v>0</v>
      </c>
      <c r="O92" s="15">
        <f t="shared" si="13"/>
        <v>126000</v>
      </c>
      <c r="P92" s="48">
        <f t="shared" si="14"/>
        <v>296000</v>
      </c>
      <c r="Q92" s="14"/>
    </row>
    <row r="93" spans="1:17" ht="16.5" x14ac:dyDescent="0.25">
      <c r="A93" s="38">
        <v>408</v>
      </c>
      <c r="B93" s="12">
        <v>2100</v>
      </c>
      <c r="C93" s="12">
        <v>2191</v>
      </c>
      <c r="D93" s="13">
        <f t="shared" si="9"/>
        <v>91</v>
      </c>
      <c r="E93" s="1">
        <f t="shared" si="10"/>
        <v>135044</v>
      </c>
      <c r="F93" s="1">
        <f t="shared" si="11"/>
        <v>149000</v>
      </c>
      <c r="G93" s="12">
        <v>987</v>
      </c>
      <c r="H93" s="12">
        <v>1023</v>
      </c>
      <c r="I93" s="14">
        <f t="shared" si="15"/>
        <v>36</v>
      </c>
      <c r="J93" s="14">
        <v>5</v>
      </c>
      <c r="K93" s="14">
        <v>12</v>
      </c>
      <c r="L93" s="14">
        <f t="shared" si="12"/>
        <v>15</v>
      </c>
      <c r="M93" s="14">
        <f t="shared" si="16"/>
        <v>15</v>
      </c>
      <c r="N93" s="14">
        <f t="shared" si="17"/>
        <v>0</v>
      </c>
      <c r="O93" s="15">
        <f t="shared" si="13"/>
        <v>90000</v>
      </c>
      <c r="P93" s="48">
        <f t="shared" si="14"/>
        <v>239000</v>
      </c>
      <c r="Q93" s="14"/>
    </row>
    <row r="94" spans="1:17" ht="16.5" x14ac:dyDescent="0.25">
      <c r="A94" s="38">
        <v>409</v>
      </c>
      <c r="B94" s="12">
        <v>2883</v>
      </c>
      <c r="C94" s="12">
        <v>3014</v>
      </c>
      <c r="D94" s="13">
        <f t="shared" si="9"/>
        <v>131</v>
      </c>
      <c r="E94" s="1">
        <f t="shared" si="10"/>
        <v>195923</v>
      </c>
      <c r="F94" s="1">
        <f t="shared" si="11"/>
        <v>216000</v>
      </c>
      <c r="G94" s="12">
        <v>937</v>
      </c>
      <c r="H94" s="12">
        <v>970</v>
      </c>
      <c r="I94" s="14">
        <f t="shared" si="15"/>
        <v>33</v>
      </c>
      <c r="J94" s="14">
        <v>5</v>
      </c>
      <c r="K94" s="14">
        <v>12</v>
      </c>
      <c r="L94" s="14">
        <f t="shared" si="12"/>
        <v>13.75</v>
      </c>
      <c r="M94" s="14">
        <f t="shared" si="16"/>
        <v>13.75</v>
      </c>
      <c r="N94" s="14">
        <f t="shared" si="17"/>
        <v>0</v>
      </c>
      <c r="O94" s="15">
        <f t="shared" si="13"/>
        <v>83000</v>
      </c>
      <c r="P94" s="48">
        <f t="shared" si="14"/>
        <v>299000</v>
      </c>
      <c r="Q94" s="14"/>
    </row>
    <row r="95" spans="1:17" ht="16.5" x14ac:dyDescent="0.25">
      <c r="A95" s="38">
        <v>410</v>
      </c>
      <c r="B95" s="12">
        <v>2244</v>
      </c>
      <c r="C95" s="12">
        <v>2361</v>
      </c>
      <c r="D95" s="13">
        <f t="shared" si="9"/>
        <v>117</v>
      </c>
      <c r="E95" s="1">
        <f t="shared" si="10"/>
        <v>174461</v>
      </c>
      <c r="F95" s="1">
        <f t="shared" si="11"/>
        <v>192000</v>
      </c>
      <c r="G95" s="12">
        <v>937</v>
      </c>
      <c r="H95" s="12">
        <v>970</v>
      </c>
      <c r="I95" s="14">
        <f t="shared" si="15"/>
        <v>33</v>
      </c>
      <c r="J95" s="14">
        <v>7</v>
      </c>
      <c r="K95" s="14">
        <v>12</v>
      </c>
      <c r="L95" s="14">
        <f t="shared" si="12"/>
        <v>19.25</v>
      </c>
      <c r="M95" s="14">
        <f t="shared" si="16"/>
        <v>19.25</v>
      </c>
      <c r="N95" s="14">
        <f t="shared" si="17"/>
        <v>0</v>
      </c>
      <c r="O95" s="15">
        <f t="shared" si="13"/>
        <v>116000</v>
      </c>
      <c r="P95" s="48">
        <f t="shared" si="14"/>
        <v>308000</v>
      </c>
      <c r="Q95" s="14"/>
    </row>
    <row r="96" spans="1:17" ht="16.5" x14ac:dyDescent="0.25">
      <c r="A96" s="38">
        <v>411</v>
      </c>
      <c r="B96" s="12">
        <v>2503</v>
      </c>
      <c r="C96" s="12">
        <v>2626</v>
      </c>
      <c r="D96" s="13">
        <f t="shared" si="9"/>
        <v>123</v>
      </c>
      <c r="E96" s="1">
        <f t="shared" si="10"/>
        <v>183659</v>
      </c>
      <c r="F96" s="1">
        <f t="shared" si="11"/>
        <v>202000</v>
      </c>
      <c r="G96" s="12">
        <v>861</v>
      </c>
      <c r="H96" s="12">
        <v>888</v>
      </c>
      <c r="I96" s="14">
        <f t="shared" si="15"/>
        <v>27</v>
      </c>
      <c r="J96" s="14">
        <v>3</v>
      </c>
      <c r="K96" s="14">
        <v>9</v>
      </c>
      <c r="L96" s="14">
        <f t="shared" si="12"/>
        <v>9</v>
      </c>
      <c r="M96" s="14">
        <f t="shared" si="16"/>
        <v>9</v>
      </c>
      <c r="N96" s="14">
        <f t="shared" si="17"/>
        <v>0</v>
      </c>
      <c r="O96" s="15">
        <f t="shared" si="13"/>
        <v>54000</v>
      </c>
      <c r="P96" s="48">
        <f t="shared" si="14"/>
        <v>256000</v>
      </c>
      <c r="Q96" s="14"/>
    </row>
    <row r="97" spans="1:17" ht="16.5" x14ac:dyDescent="0.25">
      <c r="A97" s="38">
        <v>412</v>
      </c>
      <c r="B97" s="12">
        <v>2582</v>
      </c>
      <c r="C97" s="12">
        <v>2717</v>
      </c>
      <c r="D97" s="13">
        <f t="shared" si="9"/>
        <v>135</v>
      </c>
      <c r="E97" s="1">
        <f t="shared" si="10"/>
        <v>202055</v>
      </c>
      <c r="F97" s="1">
        <f t="shared" si="11"/>
        <v>222000</v>
      </c>
      <c r="G97" s="12">
        <v>861</v>
      </c>
      <c r="H97" s="12">
        <v>888</v>
      </c>
      <c r="I97" s="14">
        <f t="shared" si="15"/>
        <v>27</v>
      </c>
      <c r="J97" s="14">
        <v>6</v>
      </c>
      <c r="K97" s="14">
        <v>9</v>
      </c>
      <c r="L97" s="14">
        <f t="shared" si="12"/>
        <v>18</v>
      </c>
      <c r="M97" s="14">
        <f t="shared" si="16"/>
        <v>18</v>
      </c>
      <c r="N97" s="14">
        <f t="shared" si="17"/>
        <v>0</v>
      </c>
      <c r="O97" s="15">
        <f t="shared" si="13"/>
        <v>108000</v>
      </c>
      <c r="P97" s="48">
        <f t="shared" si="14"/>
        <v>330000</v>
      </c>
      <c r="Q97" s="14"/>
    </row>
    <row r="98" spans="1:17" ht="16.5" x14ac:dyDescent="0.25">
      <c r="A98" s="38">
        <v>413</v>
      </c>
      <c r="B98" s="12">
        <v>2768</v>
      </c>
      <c r="C98" s="12">
        <v>2834</v>
      </c>
      <c r="D98" s="13">
        <f t="shared" si="9"/>
        <v>66</v>
      </c>
      <c r="E98" s="1">
        <f t="shared" si="10"/>
        <v>97944</v>
      </c>
      <c r="F98" s="1">
        <f t="shared" si="11"/>
        <v>108000</v>
      </c>
      <c r="G98" s="12">
        <v>922</v>
      </c>
      <c r="H98" s="12">
        <v>948</v>
      </c>
      <c r="I98" s="14">
        <f t="shared" si="15"/>
        <v>26</v>
      </c>
      <c r="J98" s="14">
        <v>5</v>
      </c>
      <c r="K98" s="14">
        <v>9</v>
      </c>
      <c r="L98" s="14">
        <f t="shared" si="12"/>
        <v>14.444444444444445</v>
      </c>
      <c r="M98" s="14">
        <f t="shared" si="16"/>
        <v>14.444444444444445</v>
      </c>
      <c r="N98" s="14">
        <f t="shared" si="17"/>
        <v>0</v>
      </c>
      <c r="O98" s="15">
        <f t="shared" si="13"/>
        <v>87000</v>
      </c>
      <c r="P98" s="48">
        <f t="shared" si="14"/>
        <v>195000</v>
      </c>
      <c r="Q98" s="14"/>
    </row>
    <row r="99" spans="1:17" ht="16.5" x14ac:dyDescent="0.25">
      <c r="A99" s="38">
        <v>414</v>
      </c>
      <c r="B99" s="12">
        <v>1733</v>
      </c>
      <c r="C99" s="12">
        <v>1811</v>
      </c>
      <c r="D99" s="13">
        <f t="shared" si="9"/>
        <v>78</v>
      </c>
      <c r="E99" s="1">
        <f t="shared" si="10"/>
        <v>115752</v>
      </c>
      <c r="F99" s="1">
        <f t="shared" si="11"/>
        <v>127000</v>
      </c>
      <c r="G99" s="12">
        <v>922</v>
      </c>
      <c r="H99" s="12">
        <v>948</v>
      </c>
      <c r="I99" s="14">
        <f t="shared" si="15"/>
        <v>26</v>
      </c>
      <c r="J99" s="14">
        <v>4</v>
      </c>
      <c r="K99" s="14">
        <v>9</v>
      </c>
      <c r="L99" s="14">
        <f t="shared" si="12"/>
        <v>11.555555555555555</v>
      </c>
      <c r="M99" s="14">
        <f t="shared" si="16"/>
        <v>11.555555555555555</v>
      </c>
      <c r="N99" s="14">
        <f t="shared" si="17"/>
        <v>0</v>
      </c>
      <c r="O99" s="15">
        <f t="shared" si="13"/>
        <v>69000</v>
      </c>
      <c r="P99" s="48">
        <f t="shared" si="14"/>
        <v>196000</v>
      </c>
      <c r="Q99" s="14"/>
    </row>
    <row r="100" spans="1:17" ht="16.5" x14ac:dyDescent="0.25">
      <c r="A100" s="38">
        <v>416</v>
      </c>
      <c r="B100" s="12">
        <v>2096</v>
      </c>
      <c r="C100" s="12">
        <v>2201</v>
      </c>
      <c r="D100" s="13">
        <f t="shared" si="9"/>
        <v>105</v>
      </c>
      <c r="E100" s="1">
        <f t="shared" si="10"/>
        <v>156065</v>
      </c>
      <c r="F100" s="1">
        <f t="shared" si="11"/>
        <v>172000</v>
      </c>
      <c r="G100" s="12">
        <v>837</v>
      </c>
      <c r="H100" s="12">
        <v>868</v>
      </c>
      <c r="I100" s="14">
        <f t="shared" si="15"/>
        <v>31</v>
      </c>
      <c r="J100" s="14">
        <v>8</v>
      </c>
      <c r="K100" s="14">
        <v>10</v>
      </c>
      <c r="L100" s="14">
        <f t="shared" si="12"/>
        <v>24.8</v>
      </c>
      <c r="M100" s="14">
        <f t="shared" si="16"/>
        <v>24.8</v>
      </c>
      <c r="N100" s="14">
        <f t="shared" si="17"/>
        <v>0</v>
      </c>
      <c r="O100" s="15">
        <f t="shared" si="13"/>
        <v>149000</v>
      </c>
      <c r="P100" s="48">
        <f t="shared" si="14"/>
        <v>321000</v>
      </c>
      <c r="Q100" s="14"/>
    </row>
    <row r="101" spans="1:17" ht="16.5" x14ac:dyDescent="0.25">
      <c r="A101" s="38">
        <v>417</v>
      </c>
      <c r="B101" s="12">
        <v>1856</v>
      </c>
      <c r="C101" s="12">
        <v>1929</v>
      </c>
      <c r="D101" s="13">
        <f t="shared" si="9"/>
        <v>73</v>
      </c>
      <c r="E101" s="1">
        <f t="shared" si="10"/>
        <v>108332</v>
      </c>
      <c r="F101" s="1">
        <f t="shared" si="11"/>
        <v>119000</v>
      </c>
      <c r="G101" s="12">
        <v>837</v>
      </c>
      <c r="H101" s="12">
        <v>868</v>
      </c>
      <c r="I101" s="14">
        <f t="shared" si="15"/>
        <v>31</v>
      </c>
      <c r="J101" s="14">
        <v>2</v>
      </c>
      <c r="K101" s="14">
        <v>10</v>
      </c>
      <c r="L101" s="14">
        <f t="shared" si="12"/>
        <v>6.2</v>
      </c>
      <c r="M101" s="14">
        <f t="shared" si="16"/>
        <v>6.2</v>
      </c>
      <c r="N101" s="14">
        <f t="shared" si="17"/>
        <v>0</v>
      </c>
      <c r="O101" s="15">
        <f t="shared" si="13"/>
        <v>37000</v>
      </c>
      <c r="P101" s="48">
        <f t="shared" si="14"/>
        <v>156000</v>
      </c>
      <c r="Q101" s="14"/>
    </row>
    <row r="102" spans="1:17" ht="16.5" x14ac:dyDescent="0.25">
      <c r="A102" s="38">
        <v>418</v>
      </c>
      <c r="B102" s="12">
        <v>1939</v>
      </c>
      <c r="C102" s="12">
        <v>2059</v>
      </c>
      <c r="D102" s="13">
        <f t="shared" si="9"/>
        <v>120</v>
      </c>
      <c r="E102" s="1">
        <f t="shared" si="10"/>
        <v>179060</v>
      </c>
      <c r="F102" s="1">
        <f t="shared" si="11"/>
        <v>197000</v>
      </c>
      <c r="G102" s="12">
        <v>909</v>
      </c>
      <c r="H102" s="12">
        <v>962</v>
      </c>
      <c r="I102" s="14">
        <f t="shared" si="15"/>
        <v>53</v>
      </c>
      <c r="J102" s="14">
        <v>4</v>
      </c>
      <c r="K102" s="14">
        <v>12</v>
      </c>
      <c r="L102" s="14">
        <f t="shared" si="12"/>
        <v>17.666666666666668</v>
      </c>
      <c r="M102" s="14">
        <f t="shared" si="16"/>
        <v>17.666666666666668</v>
      </c>
      <c r="N102" s="14">
        <f t="shared" si="17"/>
        <v>0</v>
      </c>
      <c r="O102" s="15">
        <f t="shared" si="13"/>
        <v>106000</v>
      </c>
      <c r="P102" s="48">
        <f t="shared" si="14"/>
        <v>303000</v>
      </c>
      <c r="Q102" s="14"/>
    </row>
    <row r="103" spans="1:17" ht="16.5" x14ac:dyDescent="0.25">
      <c r="A103" s="38">
        <v>419</v>
      </c>
      <c r="B103" s="12">
        <v>1736</v>
      </c>
      <c r="C103" s="12">
        <v>1845</v>
      </c>
      <c r="D103" s="13">
        <f t="shared" si="9"/>
        <v>109</v>
      </c>
      <c r="E103" s="1">
        <f t="shared" si="10"/>
        <v>162197</v>
      </c>
      <c r="F103" s="1">
        <f t="shared" si="11"/>
        <v>178000</v>
      </c>
      <c r="G103" s="12">
        <v>909</v>
      </c>
      <c r="H103" s="12">
        <v>962</v>
      </c>
      <c r="I103" s="14">
        <f t="shared" si="15"/>
        <v>53</v>
      </c>
      <c r="J103" s="14">
        <v>8</v>
      </c>
      <c r="K103" s="14">
        <v>12</v>
      </c>
      <c r="L103" s="14">
        <f t="shared" si="12"/>
        <v>35.333333333333336</v>
      </c>
      <c r="M103" s="14">
        <f t="shared" si="16"/>
        <v>32</v>
      </c>
      <c r="N103" s="14">
        <f t="shared" si="17"/>
        <v>3.3333333333333357</v>
      </c>
      <c r="O103" s="15">
        <f t="shared" si="13"/>
        <v>235000</v>
      </c>
      <c r="P103" s="48">
        <f t="shared" si="14"/>
        <v>413000</v>
      </c>
      <c r="Q103" s="14"/>
    </row>
    <row r="104" spans="1:17" ht="16.5" x14ac:dyDescent="0.25">
      <c r="A104" s="38">
        <v>421</v>
      </c>
      <c r="B104" s="12">
        <v>2063</v>
      </c>
      <c r="C104" s="12">
        <v>2122</v>
      </c>
      <c r="D104" s="13">
        <f t="shared" si="9"/>
        <v>59</v>
      </c>
      <c r="E104" s="1">
        <f t="shared" si="10"/>
        <v>87556</v>
      </c>
      <c r="F104" s="1">
        <f t="shared" si="11"/>
        <v>96000</v>
      </c>
      <c r="G104" s="12">
        <v>640</v>
      </c>
      <c r="H104" s="12">
        <v>673</v>
      </c>
      <c r="I104" s="14">
        <f t="shared" si="15"/>
        <v>33</v>
      </c>
      <c r="J104" s="14">
        <v>3</v>
      </c>
      <c r="K104" s="14">
        <v>10</v>
      </c>
      <c r="L104" s="14">
        <f t="shared" si="12"/>
        <v>9.8999999999999986</v>
      </c>
      <c r="M104" s="14">
        <f t="shared" si="16"/>
        <v>9.8999999999999986</v>
      </c>
      <c r="N104" s="14">
        <f t="shared" si="17"/>
        <v>0</v>
      </c>
      <c r="O104" s="15">
        <f t="shared" si="13"/>
        <v>59000</v>
      </c>
      <c r="P104" s="48">
        <f t="shared" si="14"/>
        <v>155000</v>
      </c>
      <c r="Q104" s="14"/>
    </row>
    <row r="105" spans="1:17" ht="16.5" x14ac:dyDescent="0.25">
      <c r="A105" s="38">
        <v>422</v>
      </c>
      <c r="B105" s="12">
        <v>1852</v>
      </c>
      <c r="C105" s="12">
        <v>1957</v>
      </c>
      <c r="D105" s="13">
        <f t="shared" si="9"/>
        <v>105</v>
      </c>
      <c r="E105" s="1">
        <f t="shared" si="10"/>
        <v>156065</v>
      </c>
      <c r="F105" s="1">
        <f t="shared" si="11"/>
        <v>172000</v>
      </c>
      <c r="G105" s="12">
        <v>640</v>
      </c>
      <c r="H105" s="12">
        <v>673</v>
      </c>
      <c r="I105" s="14">
        <f t="shared" si="15"/>
        <v>33</v>
      </c>
      <c r="J105" s="14">
        <v>7</v>
      </c>
      <c r="K105" s="14">
        <v>10</v>
      </c>
      <c r="L105" s="14">
        <f t="shared" si="12"/>
        <v>23.099999999999998</v>
      </c>
      <c r="M105" s="14">
        <f t="shared" si="16"/>
        <v>23.099999999999998</v>
      </c>
      <c r="N105" s="14">
        <f t="shared" si="17"/>
        <v>0</v>
      </c>
      <c r="O105" s="15">
        <f t="shared" si="13"/>
        <v>139000</v>
      </c>
      <c r="P105" s="48">
        <f t="shared" si="14"/>
        <v>311000</v>
      </c>
      <c r="Q105" s="14"/>
    </row>
    <row r="106" spans="1:17" ht="16.5" x14ac:dyDescent="0.25">
      <c r="A106" s="38">
        <v>423</v>
      </c>
      <c r="B106" s="12">
        <v>1717</v>
      </c>
      <c r="C106" s="12">
        <v>1804</v>
      </c>
      <c r="D106" s="13">
        <f t="shared" si="9"/>
        <v>87</v>
      </c>
      <c r="E106" s="1">
        <f t="shared" si="10"/>
        <v>129108</v>
      </c>
      <c r="F106" s="1">
        <f t="shared" si="11"/>
        <v>142000</v>
      </c>
      <c r="G106" s="12">
        <v>598</v>
      </c>
      <c r="H106" s="12">
        <v>627</v>
      </c>
      <c r="I106" s="14">
        <f t="shared" si="15"/>
        <v>29</v>
      </c>
      <c r="J106" s="14">
        <v>5</v>
      </c>
      <c r="K106" s="14">
        <v>12</v>
      </c>
      <c r="L106" s="14">
        <f t="shared" si="12"/>
        <v>12.083333333333332</v>
      </c>
      <c r="M106" s="14">
        <f t="shared" si="16"/>
        <v>12.083333333333332</v>
      </c>
      <c r="N106" s="14">
        <f t="shared" si="17"/>
        <v>0</v>
      </c>
      <c r="O106" s="15">
        <f t="shared" si="13"/>
        <v>73000</v>
      </c>
      <c r="P106" s="48">
        <f t="shared" si="14"/>
        <v>215000</v>
      </c>
      <c r="Q106" s="14"/>
    </row>
    <row r="107" spans="1:17" ht="16.5" x14ac:dyDescent="0.25">
      <c r="A107" s="38">
        <v>424</v>
      </c>
      <c r="B107" s="12">
        <v>1460</v>
      </c>
      <c r="C107" s="12">
        <v>1552</v>
      </c>
      <c r="D107" s="13">
        <f t="shared" si="9"/>
        <v>92</v>
      </c>
      <c r="E107" s="1">
        <f t="shared" si="10"/>
        <v>136528</v>
      </c>
      <c r="F107" s="1">
        <f t="shared" si="11"/>
        <v>150000</v>
      </c>
      <c r="G107" s="12">
        <v>598</v>
      </c>
      <c r="H107" s="12">
        <v>627</v>
      </c>
      <c r="I107" s="14">
        <f t="shared" si="15"/>
        <v>29</v>
      </c>
      <c r="J107" s="14">
        <v>7</v>
      </c>
      <c r="K107" s="14">
        <v>12</v>
      </c>
      <c r="L107" s="14">
        <f t="shared" si="12"/>
        <v>16.916666666666664</v>
      </c>
      <c r="M107" s="14">
        <f t="shared" si="16"/>
        <v>16.916666666666664</v>
      </c>
      <c r="N107" s="14">
        <f t="shared" si="17"/>
        <v>0</v>
      </c>
      <c r="O107" s="15">
        <f t="shared" si="13"/>
        <v>102000</v>
      </c>
      <c r="P107" s="48">
        <f t="shared" si="14"/>
        <v>252000</v>
      </c>
      <c r="Q107" s="14"/>
    </row>
    <row r="108" spans="1:17" ht="16.5" x14ac:dyDescent="0.25">
      <c r="A108" s="38">
        <v>426</v>
      </c>
      <c r="B108" s="12">
        <v>988</v>
      </c>
      <c r="C108" s="12">
        <v>1076</v>
      </c>
      <c r="D108" s="13">
        <f t="shared" si="9"/>
        <v>88</v>
      </c>
      <c r="E108" s="1">
        <f t="shared" si="10"/>
        <v>130592</v>
      </c>
      <c r="F108" s="1">
        <f t="shared" si="11"/>
        <v>144000</v>
      </c>
      <c r="G108" s="12">
        <v>449</v>
      </c>
      <c r="H108" s="12">
        <v>514</v>
      </c>
      <c r="I108" s="14">
        <f t="shared" si="15"/>
        <v>65</v>
      </c>
      <c r="J108" s="14">
        <v>6</v>
      </c>
      <c r="K108" s="14">
        <v>10</v>
      </c>
      <c r="L108" s="14">
        <f t="shared" si="12"/>
        <v>39</v>
      </c>
      <c r="M108" s="14">
        <f t="shared" si="16"/>
        <v>32</v>
      </c>
      <c r="N108" s="14">
        <f t="shared" si="17"/>
        <v>7</v>
      </c>
      <c r="O108" s="15">
        <f t="shared" si="13"/>
        <v>283000</v>
      </c>
      <c r="P108" s="48">
        <f t="shared" si="14"/>
        <v>427000</v>
      </c>
      <c r="Q108" s="14"/>
    </row>
    <row r="109" spans="1:17" ht="16.5" x14ac:dyDescent="0.25">
      <c r="A109" s="38">
        <v>427</v>
      </c>
      <c r="B109" s="12">
        <v>1475</v>
      </c>
      <c r="C109" s="12">
        <v>1625</v>
      </c>
      <c r="D109" s="13">
        <f t="shared" si="9"/>
        <v>150</v>
      </c>
      <c r="E109" s="1">
        <f t="shared" si="10"/>
        <v>225050</v>
      </c>
      <c r="F109" s="1">
        <f t="shared" si="11"/>
        <v>248000</v>
      </c>
      <c r="G109" s="12">
        <v>449</v>
      </c>
      <c r="H109" s="12">
        <v>514</v>
      </c>
      <c r="I109" s="14">
        <f t="shared" si="15"/>
        <v>65</v>
      </c>
      <c r="J109" s="14">
        <v>4</v>
      </c>
      <c r="K109" s="14">
        <v>10</v>
      </c>
      <c r="L109" s="14">
        <f t="shared" si="12"/>
        <v>26</v>
      </c>
      <c r="M109" s="14">
        <f t="shared" si="16"/>
        <v>26</v>
      </c>
      <c r="N109" s="14">
        <f t="shared" si="17"/>
        <v>0</v>
      </c>
      <c r="O109" s="15">
        <f t="shared" si="13"/>
        <v>156000</v>
      </c>
      <c r="P109" s="48">
        <f t="shared" si="14"/>
        <v>404000</v>
      </c>
      <c r="Q109" s="14"/>
    </row>
    <row r="110" spans="1:17" ht="16.5" x14ac:dyDescent="0.25">
      <c r="A110" s="38">
        <v>501</v>
      </c>
      <c r="B110" s="12">
        <v>2386</v>
      </c>
      <c r="C110" s="12">
        <v>2510</v>
      </c>
      <c r="D110" s="13">
        <f t="shared" si="9"/>
        <v>124</v>
      </c>
      <c r="E110" s="1">
        <f t="shared" si="10"/>
        <v>185192</v>
      </c>
      <c r="F110" s="1">
        <f t="shared" si="11"/>
        <v>204000</v>
      </c>
      <c r="G110" s="12">
        <v>835</v>
      </c>
      <c r="H110" s="12">
        <v>854</v>
      </c>
      <c r="I110" s="14">
        <f t="shared" si="15"/>
        <v>19</v>
      </c>
      <c r="J110" s="14">
        <v>4</v>
      </c>
      <c r="K110" s="14">
        <v>7</v>
      </c>
      <c r="L110" s="14">
        <f t="shared" si="12"/>
        <v>10.857142857142858</v>
      </c>
      <c r="M110" s="14">
        <f t="shared" si="16"/>
        <v>10.857142857142858</v>
      </c>
      <c r="N110" s="14">
        <f t="shared" si="17"/>
        <v>0</v>
      </c>
      <c r="O110" s="15">
        <f t="shared" si="13"/>
        <v>65000</v>
      </c>
      <c r="P110" s="48">
        <f t="shared" si="14"/>
        <v>269000</v>
      </c>
      <c r="Q110" s="14"/>
    </row>
    <row r="111" spans="1:17" ht="16.5" x14ac:dyDescent="0.25">
      <c r="A111" s="38">
        <v>502</v>
      </c>
      <c r="B111" s="12">
        <v>1336</v>
      </c>
      <c r="C111" s="12">
        <v>1382</v>
      </c>
      <c r="D111" s="13">
        <f t="shared" si="9"/>
        <v>46</v>
      </c>
      <c r="E111" s="1">
        <f t="shared" si="10"/>
        <v>68264</v>
      </c>
      <c r="F111" s="1">
        <f t="shared" si="11"/>
        <v>75000</v>
      </c>
      <c r="G111" s="12">
        <v>835</v>
      </c>
      <c r="H111" s="12">
        <v>854</v>
      </c>
      <c r="I111" s="14">
        <f t="shared" si="15"/>
        <v>19</v>
      </c>
      <c r="J111" s="14">
        <v>3</v>
      </c>
      <c r="K111" s="14">
        <v>7</v>
      </c>
      <c r="L111" s="14">
        <f t="shared" si="12"/>
        <v>8.1428571428571423</v>
      </c>
      <c r="M111" s="14">
        <f t="shared" si="16"/>
        <v>8.1428571428571423</v>
      </c>
      <c r="N111" s="14">
        <f t="shared" si="17"/>
        <v>0</v>
      </c>
      <c r="O111" s="15">
        <f t="shared" si="13"/>
        <v>49000</v>
      </c>
      <c r="P111" s="48">
        <f t="shared" si="14"/>
        <v>124000</v>
      </c>
      <c r="Q111" s="14"/>
    </row>
    <row r="112" spans="1:17" ht="16.5" x14ac:dyDescent="0.25">
      <c r="A112" s="38">
        <v>503</v>
      </c>
      <c r="B112" s="12">
        <v>2721</v>
      </c>
      <c r="C112" s="12">
        <v>2803</v>
      </c>
      <c r="D112" s="13">
        <f t="shared" si="9"/>
        <v>82</v>
      </c>
      <c r="E112" s="1">
        <f t="shared" si="10"/>
        <v>121688</v>
      </c>
      <c r="F112" s="1">
        <f t="shared" si="11"/>
        <v>134000</v>
      </c>
      <c r="G112" s="12">
        <v>886</v>
      </c>
      <c r="H112" s="12">
        <v>911</v>
      </c>
      <c r="I112" s="14">
        <f t="shared" si="15"/>
        <v>25</v>
      </c>
      <c r="J112" s="14">
        <v>6</v>
      </c>
      <c r="K112" s="14">
        <v>11</v>
      </c>
      <c r="L112" s="14">
        <f t="shared" si="12"/>
        <v>13.636363636363637</v>
      </c>
      <c r="M112" s="14">
        <f t="shared" si="16"/>
        <v>13.636363636363637</v>
      </c>
      <c r="N112" s="14">
        <f t="shared" si="17"/>
        <v>0</v>
      </c>
      <c r="O112" s="15">
        <f t="shared" si="13"/>
        <v>82000</v>
      </c>
      <c r="P112" s="48">
        <f t="shared" si="14"/>
        <v>216000</v>
      </c>
      <c r="Q112" s="14"/>
    </row>
    <row r="113" spans="1:17" ht="16.5" x14ac:dyDescent="0.25">
      <c r="A113" s="38">
        <v>504</v>
      </c>
      <c r="B113" s="12">
        <v>2141</v>
      </c>
      <c r="C113" s="12">
        <v>2194</v>
      </c>
      <c r="D113" s="13">
        <f t="shared" si="9"/>
        <v>53</v>
      </c>
      <c r="E113" s="1">
        <f t="shared" si="10"/>
        <v>78652</v>
      </c>
      <c r="F113" s="1">
        <f t="shared" si="11"/>
        <v>87000</v>
      </c>
      <c r="G113" s="12">
        <v>886</v>
      </c>
      <c r="H113" s="12">
        <v>911</v>
      </c>
      <c r="I113" s="14">
        <f t="shared" si="15"/>
        <v>25</v>
      </c>
      <c r="J113" s="14">
        <v>5</v>
      </c>
      <c r="K113" s="14">
        <v>11</v>
      </c>
      <c r="L113" s="14">
        <f t="shared" si="12"/>
        <v>11.363636363636365</v>
      </c>
      <c r="M113" s="14">
        <f t="shared" si="16"/>
        <v>11.363636363636365</v>
      </c>
      <c r="N113" s="14">
        <f t="shared" si="17"/>
        <v>0</v>
      </c>
      <c r="O113" s="15">
        <f t="shared" si="13"/>
        <v>68000</v>
      </c>
      <c r="P113" s="48">
        <f t="shared" si="14"/>
        <v>155000</v>
      </c>
      <c r="Q113" s="14"/>
    </row>
    <row r="114" spans="1:17" ht="16.5" x14ac:dyDescent="0.25">
      <c r="A114" s="38">
        <v>505</v>
      </c>
      <c r="B114" s="12">
        <v>2423</v>
      </c>
      <c r="C114" s="12">
        <v>2482</v>
      </c>
      <c r="D114" s="13">
        <f t="shared" si="9"/>
        <v>59</v>
      </c>
      <c r="E114" s="1">
        <f t="shared" si="10"/>
        <v>87556</v>
      </c>
      <c r="F114" s="1">
        <f t="shared" si="11"/>
        <v>96000</v>
      </c>
      <c r="G114" s="12">
        <v>883</v>
      </c>
      <c r="H114" s="12">
        <v>908</v>
      </c>
      <c r="I114" s="14">
        <f t="shared" si="15"/>
        <v>25</v>
      </c>
      <c r="J114" s="14">
        <v>5</v>
      </c>
      <c r="K114" s="14">
        <v>11</v>
      </c>
      <c r="L114" s="14">
        <f t="shared" si="12"/>
        <v>11.363636363636365</v>
      </c>
      <c r="M114" s="14">
        <f t="shared" si="16"/>
        <v>11.363636363636365</v>
      </c>
      <c r="N114" s="14">
        <f t="shared" si="17"/>
        <v>0</v>
      </c>
      <c r="O114" s="15">
        <f t="shared" si="13"/>
        <v>68000</v>
      </c>
      <c r="P114" s="48">
        <f t="shared" si="14"/>
        <v>164000</v>
      </c>
      <c r="Q114" s="14"/>
    </row>
    <row r="115" spans="1:17" ht="16.5" x14ac:dyDescent="0.25">
      <c r="A115" s="38">
        <v>506</v>
      </c>
      <c r="B115" s="12">
        <v>2064</v>
      </c>
      <c r="C115" s="12">
        <v>2158</v>
      </c>
      <c r="D115" s="13">
        <f t="shared" si="9"/>
        <v>94</v>
      </c>
      <c r="E115" s="1">
        <f t="shared" si="10"/>
        <v>139496</v>
      </c>
      <c r="F115" s="1">
        <f t="shared" si="11"/>
        <v>153000</v>
      </c>
      <c r="G115" s="12">
        <v>883</v>
      </c>
      <c r="H115" s="12">
        <v>908</v>
      </c>
      <c r="I115" s="14">
        <f t="shared" si="15"/>
        <v>25</v>
      </c>
      <c r="J115" s="14">
        <v>6</v>
      </c>
      <c r="K115" s="14">
        <v>11</v>
      </c>
      <c r="L115" s="14">
        <f t="shared" si="12"/>
        <v>13.636363636363637</v>
      </c>
      <c r="M115" s="14">
        <f t="shared" si="16"/>
        <v>13.636363636363637</v>
      </c>
      <c r="N115" s="14">
        <f t="shared" si="17"/>
        <v>0</v>
      </c>
      <c r="O115" s="15">
        <f t="shared" si="13"/>
        <v>82000</v>
      </c>
      <c r="P115" s="48">
        <f t="shared" si="14"/>
        <v>235000</v>
      </c>
      <c r="Q115" s="14"/>
    </row>
    <row r="116" spans="1:17" ht="16.5" x14ac:dyDescent="0.25">
      <c r="A116" s="38">
        <v>507</v>
      </c>
      <c r="B116" s="12">
        <v>1635</v>
      </c>
      <c r="C116" s="12">
        <v>1698</v>
      </c>
      <c r="D116" s="13">
        <f t="shared" si="9"/>
        <v>63</v>
      </c>
      <c r="E116" s="1">
        <f t="shared" si="10"/>
        <v>93492</v>
      </c>
      <c r="F116" s="1">
        <f t="shared" si="11"/>
        <v>103000</v>
      </c>
      <c r="G116" s="12">
        <v>803</v>
      </c>
      <c r="H116" s="12">
        <v>828</v>
      </c>
      <c r="I116" s="60">
        <f t="shared" si="15"/>
        <v>25</v>
      </c>
      <c r="J116" s="60">
        <v>3</v>
      </c>
      <c r="K116" s="60">
        <v>6</v>
      </c>
      <c r="L116" s="60">
        <v>12</v>
      </c>
      <c r="M116" s="14">
        <f t="shared" si="16"/>
        <v>12</v>
      </c>
      <c r="N116" s="14">
        <f t="shared" si="17"/>
        <v>0</v>
      </c>
      <c r="O116" s="15">
        <f t="shared" si="13"/>
        <v>72000</v>
      </c>
      <c r="P116" s="48">
        <f t="shared" si="14"/>
        <v>175000</v>
      </c>
      <c r="Q116" s="14"/>
    </row>
    <row r="117" spans="1:17" ht="16.5" x14ac:dyDescent="0.25">
      <c r="A117" s="38">
        <v>508</v>
      </c>
      <c r="B117" s="12">
        <v>2043</v>
      </c>
      <c r="C117" s="12">
        <v>2096</v>
      </c>
      <c r="D117" s="13">
        <f t="shared" si="9"/>
        <v>53</v>
      </c>
      <c r="E117" s="1">
        <f t="shared" si="10"/>
        <v>78652</v>
      </c>
      <c r="F117" s="1">
        <f t="shared" si="11"/>
        <v>87000</v>
      </c>
      <c r="G117" s="12">
        <v>803</v>
      </c>
      <c r="H117" s="12">
        <v>828</v>
      </c>
      <c r="I117" s="60">
        <f t="shared" si="15"/>
        <v>25</v>
      </c>
      <c r="J117" s="60">
        <v>3</v>
      </c>
      <c r="K117" s="60">
        <v>6</v>
      </c>
      <c r="L117" s="60">
        <f t="shared" si="12"/>
        <v>12.5</v>
      </c>
      <c r="M117" s="14">
        <f t="shared" si="16"/>
        <v>12.5</v>
      </c>
      <c r="N117" s="14">
        <f t="shared" si="17"/>
        <v>0</v>
      </c>
      <c r="O117" s="15">
        <f t="shared" si="13"/>
        <v>75000</v>
      </c>
      <c r="P117" s="48">
        <f t="shared" si="14"/>
        <v>162000</v>
      </c>
      <c r="Q117" s="14"/>
    </row>
    <row r="118" spans="1:17" ht="16.5" x14ac:dyDescent="0.25">
      <c r="A118" s="38">
        <v>509</v>
      </c>
      <c r="B118" s="12">
        <v>2358</v>
      </c>
      <c r="C118" s="12">
        <v>2470</v>
      </c>
      <c r="D118" s="13">
        <f t="shared" si="9"/>
        <v>112</v>
      </c>
      <c r="E118" s="1">
        <f t="shared" si="10"/>
        <v>166796</v>
      </c>
      <c r="F118" s="1">
        <f t="shared" si="11"/>
        <v>183000</v>
      </c>
      <c r="G118" s="12">
        <v>1200</v>
      </c>
      <c r="H118" s="12">
        <v>1247</v>
      </c>
      <c r="I118" s="60">
        <f t="shared" si="15"/>
        <v>47</v>
      </c>
      <c r="J118" s="60">
        <v>6</v>
      </c>
      <c r="K118" s="60">
        <v>11</v>
      </c>
      <c r="L118" s="60">
        <f t="shared" si="12"/>
        <v>25.636363636363633</v>
      </c>
      <c r="M118" s="14">
        <f t="shared" si="16"/>
        <v>25.636363636363633</v>
      </c>
      <c r="N118" s="14">
        <f t="shared" si="17"/>
        <v>0</v>
      </c>
      <c r="O118" s="15">
        <f t="shared" si="13"/>
        <v>154000</v>
      </c>
      <c r="P118" s="48">
        <f t="shared" si="14"/>
        <v>337000</v>
      </c>
      <c r="Q118" s="14"/>
    </row>
    <row r="119" spans="1:17" ht="16.5" x14ac:dyDescent="0.25">
      <c r="A119" s="38">
        <v>510</v>
      </c>
      <c r="B119" s="12">
        <v>2557</v>
      </c>
      <c r="C119" s="12">
        <v>2665</v>
      </c>
      <c r="D119" s="13">
        <f t="shared" si="9"/>
        <v>108</v>
      </c>
      <c r="E119" s="1">
        <f t="shared" si="10"/>
        <v>160664</v>
      </c>
      <c r="F119" s="1">
        <f t="shared" si="11"/>
        <v>177000</v>
      </c>
      <c r="G119" s="12">
        <v>1200</v>
      </c>
      <c r="H119" s="12">
        <v>1247</v>
      </c>
      <c r="I119" s="14">
        <f t="shared" si="15"/>
        <v>47</v>
      </c>
      <c r="J119" s="14">
        <v>5</v>
      </c>
      <c r="K119" s="14">
        <v>11</v>
      </c>
      <c r="L119" s="14">
        <f t="shared" si="12"/>
        <v>21.363636363636363</v>
      </c>
      <c r="M119" s="14">
        <f t="shared" si="16"/>
        <v>21.363636363636363</v>
      </c>
      <c r="N119" s="14">
        <f t="shared" si="17"/>
        <v>0</v>
      </c>
      <c r="O119" s="15">
        <f t="shared" si="13"/>
        <v>128000</v>
      </c>
      <c r="P119" s="48">
        <f t="shared" si="14"/>
        <v>305000</v>
      </c>
      <c r="Q119" s="14"/>
    </row>
    <row r="120" spans="1:17" ht="16.5" x14ac:dyDescent="0.25">
      <c r="A120" s="38">
        <v>511</v>
      </c>
      <c r="B120" s="12">
        <v>2178</v>
      </c>
      <c r="C120" s="12">
        <v>2233</v>
      </c>
      <c r="D120" s="13">
        <f t="shared" si="9"/>
        <v>55</v>
      </c>
      <c r="E120" s="1">
        <f t="shared" si="10"/>
        <v>81620</v>
      </c>
      <c r="F120" s="1">
        <f t="shared" si="11"/>
        <v>90000</v>
      </c>
      <c r="G120" s="12">
        <v>876</v>
      </c>
      <c r="H120" s="12">
        <v>895</v>
      </c>
      <c r="I120" s="60">
        <f t="shared" si="15"/>
        <v>19</v>
      </c>
      <c r="J120" s="60">
        <v>5</v>
      </c>
      <c r="K120" s="60">
        <v>10</v>
      </c>
      <c r="L120" s="60">
        <f>(I120/K120)*J120</f>
        <v>9.5</v>
      </c>
      <c r="M120" s="14">
        <f t="shared" si="16"/>
        <v>9.5</v>
      </c>
      <c r="N120" s="14">
        <f t="shared" si="17"/>
        <v>0</v>
      </c>
      <c r="O120" s="15">
        <f t="shared" si="13"/>
        <v>57000</v>
      </c>
      <c r="P120" s="48">
        <f t="shared" si="14"/>
        <v>147000</v>
      </c>
      <c r="Q120" s="14"/>
    </row>
    <row r="121" spans="1:17" ht="16.5" x14ac:dyDescent="0.25">
      <c r="A121" s="38">
        <v>512</v>
      </c>
      <c r="B121" s="12">
        <v>2158</v>
      </c>
      <c r="C121" s="12">
        <v>2222</v>
      </c>
      <c r="D121" s="13">
        <f t="shared" si="9"/>
        <v>64</v>
      </c>
      <c r="E121" s="1">
        <f t="shared" si="10"/>
        <v>94976</v>
      </c>
      <c r="F121" s="1">
        <f t="shared" si="11"/>
        <v>104000</v>
      </c>
      <c r="G121" s="12">
        <v>876</v>
      </c>
      <c r="H121" s="12">
        <v>895</v>
      </c>
      <c r="I121" s="60">
        <f t="shared" si="15"/>
        <v>19</v>
      </c>
      <c r="J121" s="60">
        <v>5</v>
      </c>
      <c r="K121" s="60">
        <v>10</v>
      </c>
      <c r="L121" s="60">
        <v>9</v>
      </c>
      <c r="M121" s="14">
        <f t="shared" si="16"/>
        <v>9</v>
      </c>
      <c r="N121" s="14">
        <f t="shared" si="17"/>
        <v>0</v>
      </c>
      <c r="O121" s="15">
        <f t="shared" si="13"/>
        <v>54000</v>
      </c>
      <c r="P121" s="48">
        <f t="shared" si="14"/>
        <v>158000</v>
      </c>
      <c r="Q121" s="14"/>
    </row>
    <row r="122" spans="1:17" ht="16.5" x14ac:dyDescent="0.25">
      <c r="A122" s="38">
        <v>513</v>
      </c>
      <c r="B122" s="12">
        <v>2421</v>
      </c>
      <c r="C122" s="12">
        <v>2560</v>
      </c>
      <c r="D122" s="13">
        <f t="shared" si="9"/>
        <v>139</v>
      </c>
      <c r="E122" s="1">
        <f t="shared" si="10"/>
        <v>208187</v>
      </c>
      <c r="F122" s="1">
        <f t="shared" si="11"/>
        <v>229000</v>
      </c>
      <c r="G122" s="12">
        <v>996</v>
      </c>
      <c r="H122" s="12">
        <v>1039</v>
      </c>
      <c r="I122" s="60">
        <f t="shared" si="15"/>
        <v>43</v>
      </c>
      <c r="J122" s="60">
        <v>7</v>
      </c>
      <c r="K122" s="60">
        <v>14</v>
      </c>
      <c r="L122" s="60">
        <f t="shared" si="12"/>
        <v>21.5</v>
      </c>
      <c r="M122" s="14">
        <f t="shared" si="16"/>
        <v>21.5</v>
      </c>
      <c r="N122" s="14">
        <f t="shared" si="17"/>
        <v>0</v>
      </c>
      <c r="O122" s="15">
        <f t="shared" si="13"/>
        <v>129000</v>
      </c>
      <c r="P122" s="48">
        <f t="shared" si="14"/>
        <v>358000</v>
      </c>
      <c r="Q122" s="14"/>
    </row>
    <row r="123" spans="1:17" ht="16.5" x14ac:dyDescent="0.25">
      <c r="A123" s="38">
        <v>514</v>
      </c>
      <c r="B123" s="12">
        <v>2101</v>
      </c>
      <c r="C123" s="12">
        <v>2251</v>
      </c>
      <c r="D123" s="13">
        <f t="shared" si="9"/>
        <v>150</v>
      </c>
      <c r="E123" s="1">
        <f t="shared" si="10"/>
        <v>225050</v>
      </c>
      <c r="F123" s="1">
        <f t="shared" si="11"/>
        <v>248000</v>
      </c>
      <c r="G123" s="12">
        <v>996</v>
      </c>
      <c r="H123" s="12">
        <v>1039</v>
      </c>
      <c r="I123" s="60">
        <f t="shared" si="15"/>
        <v>43</v>
      </c>
      <c r="J123" s="60">
        <v>7</v>
      </c>
      <c r="K123" s="60">
        <v>14</v>
      </c>
      <c r="L123" s="60">
        <v>21</v>
      </c>
      <c r="M123" s="14">
        <f t="shared" si="16"/>
        <v>21</v>
      </c>
      <c r="N123" s="14">
        <f t="shared" si="17"/>
        <v>0</v>
      </c>
      <c r="O123" s="15">
        <f t="shared" si="13"/>
        <v>126000</v>
      </c>
      <c r="P123" s="48">
        <f t="shared" si="14"/>
        <v>374000</v>
      </c>
      <c r="Q123" s="14"/>
    </row>
    <row r="124" spans="1:17" ht="16.5" x14ac:dyDescent="0.25">
      <c r="A124" s="38">
        <v>516</v>
      </c>
      <c r="B124" s="12">
        <v>2132</v>
      </c>
      <c r="C124" s="12">
        <v>2166</v>
      </c>
      <c r="D124" s="13">
        <f t="shared" si="9"/>
        <v>34</v>
      </c>
      <c r="E124" s="1">
        <f t="shared" si="10"/>
        <v>50456</v>
      </c>
      <c r="F124" s="1">
        <f t="shared" si="11"/>
        <v>56000</v>
      </c>
      <c r="G124" s="12">
        <v>1080</v>
      </c>
      <c r="H124" s="12">
        <v>1098</v>
      </c>
      <c r="I124" s="14">
        <f t="shared" si="15"/>
        <v>18</v>
      </c>
      <c r="J124" s="14">
        <v>2</v>
      </c>
      <c r="K124" s="14">
        <v>6</v>
      </c>
      <c r="L124" s="14">
        <f t="shared" si="12"/>
        <v>6</v>
      </c>
      <c r="M124" s="14">
        <f t="shared" si="16"/>
        <v>6</v>
      </c>
      <c r="N124" s="14">
        <f t="shared" si="17"/>
        <v>0</v>
      </c>
      <c r="O124" s="15">
        <f t="shared" si="13"/>
        <v>36000</v>
      </c>
      <c r="P124" s="48">
        <f t="shared" si="14"/>
        <v>92000</v>
      </c>
      <c r="Q124" s="14"/>
    </row>
    <row r="125" spans="1:17" ht="16.5" x14ac:dyDescent="0.25">
      <c r="A125" s="38">
        <v>517</v>
      </c>
      <c r="B125" s="12">
        <v>1813</v>
      </c>
      <c r="C125" s="12">
        <v>1886</v>
      </c>
      <c r="D125" s="13">
        <f t="shared" si="9"/>
        <v>73</v>
      </c>
      <c r="E125" s="1">
        <f t="shared" si="10"/>
        <v>108332</v>
      </c>
      <c r="F125" s="1">
        <f t="shared" si="11"/>
        <v>119000</v>
      </c>
      <c r="G125" s="12">
        <v>1080</v>
      </c>
      <c r="H125" s="12">
        <v>1098</v>
      </c>
      <c r="I125" s="14">
        <f t="shared" si="15"/>
        <v>18</v>
      </c>
      <c r="J125" s="14">
        <v>4</v>
      </c>
      <c r="K125" s="14">
        <v>6</v>
      </c>
      <c r="L125" s="14">
        <f t="shared" si="12"/>
        <v>12</v>
      </c>
      <c r="M125" s="14">
        <f t="shared" si="16"/>
        <v>12</v>
      </c>
      <c r="N125" s="14">
        <f t="shared" si="17"/>
        <v>0</v>
      </c>
      <c r="O125" s="15">
        <f t="shared" si="13"/>
        <v>72000</v>
      </c>
      <c r="P125" s="48">
        <f t="shared" si="14"/>
        <v>191000</v>
      </c>
      <c r="Q125" s="14"/>
    </row>
    <row r="126" spans="1:17" ht="16.5" x14ac:dyDescent="0.25">
      <c r="A126" s="38">
        <v>518</v>
      </c>
      <c r="B126" s="12">
        <v>1957</v>
      </c>
      <c r="C126" s="12">
        <v>2035</v>
      </c>
      <c r="D126" s="13">
        <f t="shared" si="9"/>
        <v>78</v>
      </c>
      <c r="E126" s="1">
        <f t="shared" si="10"/>
        <v>115752</v>
      </c>
      <c r="F126" s="1">
        <f t="shared" si="11"/>
        <v>127000</v>
      </c>
      <c r="G126" s="12">
        <v>890</v>
      </c>
      <c r="H126" s="12">
        <v>913</v>
      </c>
      <c r="I126" s="14">
        <f t="shared" si="15"/>
        <v>23</v>
      </c>
      <c r="J126" s="14">
        <v>6</v>
      </c>
      <c r="K126" s="14">
        <v>11</v>
      </c>
      <c r="L126" s="14">
        <f t="shared" si="12"/>
        <v>12.545454545454545</v>
      </c>
      <c r="M126" s="14">
        <f t="shared" si="16"/>
        <v>12.545454545454545</v>
      </c>
      <c r="N126" s="14">
        <f t="shared" si="17"/>
        <v>0</v>
      </c>
      <c r="O126" s="15">
        <f t="shared" si="13"/>
        <v>75000</v>
      </c>
      <c r="P126" s="48">
        <f t="shared" si="14"/>
        <v>202000</v>
      </c>
      <c r="Q126" s="14"/>
    </row>
    <row r="127" spans="1:17" ht="16.5" x14ac:dyDescent="0.25">
      <c r="A127" s="38">
        <v>519</v>
      </c>
      <c r="B127" s="12">
        <v>1684</v>
      </c>
      <c r="C127" s="12">
        <v>1731</v>
      </c>
      <c r="D127" s="13">
        <f t="shared" si="9"/>
        <v>47</v>
      </c>
      <c r="E127" s="1">
        <f t="shared" si="10"/>
        <v>69748</v>
      </c>
      <c r="F127" s="1">
        <f t="shared" si="11"/>
        <v>77000</v>
      </c>
      <c r="G127" s="12">
        <v>890</v>
      </c>
      <c r="H127" s="12">
        <v>913</v>
      </c>
      <c r="I127" s="14">
        <f t="shared" si="15"/>
        <v>23</v>
      </c>
      <c r="J127" s="14">
        <v>5</v>
      </c>
      <c r="K127" s="14">
        <v>11</v>
      </c>
      <c r="L127" s="14">
        <f t="shared" si="12"/>
        <v>10.454545454545453</v>
      </c>
      <c r="M127" s="14">
        <f t="shared" si="16"/>
        <v>10.454545454545453</v>
      </c>
      <c r="N127" s="14">
        <f t="shared" si="17"/>
        <v>0</v>
      </c>
      <c r="O127" s="15">
        <f t="shared" si="13"/>
        <v>63000</v>
      </c>
      <c r="P127" s="48">
        <f t="shared" si="14"/>
        <v>140000</v>
      </c>
      <c r="Q127" s="14"/>
    </row>
    <row r="128" spans="1:17" ht="16.5" x14ac:dyDescent="0.25">
      <c r="A128" s="38">
        <v>521</v>
      </c>
      <c r="B128" s="12">
        <v>2612</v>
      </c>
      <c r="C128" s="12">
        <v>2634</v>
      </c>
      <c r="D128" s="13">
        <f t="shared" si="9"/>
        <v>22</v>
      </c>
      <c r="E128" s="1">
        <f t="shared" si="10"/>
        <v>32648</v>
      </c>
      <c r="F128" s="1">
        <f t="shared" si="11"/>
        <v>36000</v>
      </c>
      <c r="G128" s="12">
        <v>905</v>
      </c>
      <c r="H128" s="12">
        <v>915</v>
      </c>
      <c r="I128" s="14">
        <f t="shared" si="15"/>
        <v>10</v>
      </c>
      <c r="J128" s="14">
        <v>7</v>
      </c>
      <c r="K128" s="14">
        <v>15</v>
      </c>
      <c r="L128" s="14">
        <f t="shared" si="12"/>
        <v>4.6666666666666661</v>
      </c>
      <c r="M128" s="14">
        <f t="shared" si="16"/>
        <v>4.6666666666666661</v>
      </c>
      <c r="N128" s="14">
        <f t="shared" si="17"/>
        <v>0</v>
      </c>
      <c r="O128" s="15">
        <f t="shared" si="13"/>
        <v>28000</v>
      </c>
      <c r="P128" s="48">
        <f t="shared" si="14"/>
        <v>64000</v>
      </c>
      <c r="Q128" s="14"/>
    </row>
    <row r="129" spans="1:114" ht="16.5" x14ac:dyDescent="0.25">
      <c r="A129" s="38">
        <v>522</v>
      </c>
      <c r="B129" s="12">
        <v>2639</v>
      </c>
      <c r="C129" s="12">
        <v>2746</v>
      </c>
      <c r="D129" s="13">
        <f t="shared" si="9"/>
        <v>107</v>
      </c>
      <c r="E129" s="1">
        <f t="shared" si="10"/>
        <v>159131</v>
      </c>
      <c r="F129" s="1">
        <f t="shared" si="11"/>
        <v>175000</v>
      </c>
      <c r="G129" s="12">
        <v>905</v>
      </c>
      <c r="H129" s="12">
        <v>915</v>
      </c>
      <c r="I129" s="14">
        <f t="shared" si="15"/>
        <v>10</v>
      </c>
      <c r="J129" s="14">
        <v>8</v>
      </c>
      <c r="K129" s="14">
        <v>15</v>
      </c>
      <c r="L129" s="14">
        <f t="shared" si="12"/>
        <v>5.333333333333333</v>
      </c>
      <c r="M129" s="14">
        <f t="shared" si="16"/>
        <v>5.333333333333333</v>
      </c>
      <c r="N129" s="14">
        <f t="shared" si="17"/>
        <v>0</v>
      </c>
      <c r="O129" s="15">
        <f t="shared" si="13"/>
        <v>32000</v>
      </c>
      <c r="P129" s="48">
        <f t="shared" si="14"/>
        <v>207000</v>
      </c>
      <c r="Q129" s="14"/>
    </row>
    <row r="130" spans="1:114" ht="16.5" x14ac:dyDescent="0.25">
      <c r="A130" s="38">
        <v>523</v>
      </c>
      <c r="B130" s="12">
        <v>2180</v>
      </c>
      <c r="C130" s="12">
        <v>2271</v>
      </c>
      <c r="D130" s="13">
        <f t="shared" si="9"/>
        <v>91</v>
      </c>
      <c r="E130" s="1">
        <f t="shared" si="10"/>
        <v>135044</v>
      </c>
      <c r="F130" s="1">
        <f t="shared" si="11"/>
        <v>149000</v>
      </c>
      <c r="G130" s="12">
        <v>880</v>
      </c>
      <c r="H130" s="12">
        <v>916</v>
      </c>
      <c r="I130" s="14">
        <f t="shared" si="15"/>
        <v>36</v>
      </c>
      <c r="J130" s="14">
        <v>6</v>
      </c>
      <c r="K130" s="14">
        <v>12</v>
      </c>
      <c r="L130" s="14">
        <f t="shared" si="12"/>
        <v>18</v>
      </c>
      <c r="M130" s="14">
        <f t="shared" si="16"/>
        <v>18</v>
      </c>
      <c r="N130" s="14">
        <f t="shared" si="17"/>
        <v>0</v>
      </c>
      <c r="O130" s="15">
        <f t="shared" si="13"/>
        <v>108000</v>
      </c>
      <c r="P130" s="48">
        <f t="shared" si="14"/>
        <v>257000</v>
      </c>
      <c r="Q130" s="14"/>
    </row>
    <row r="131" spans="1:114" ht="16.5" x14ac:dyDescent="0.25">
      <c r="A131" s="38">
        <v>524</v>
      </c>
      <c r="B131" s="12">
        <v>2095</v>
      </c>
      <c r="C131" s="12">
        <v>2182</v>
      </c>
      <c r="D131" s="13">
        <f t="shared" si="9"/>
        <v>87</v>
      </c>
      <c r="E131" s="1">
        <f t="shared" si="10"/>
        <v>129108</v>
      </c>
      <c r="F131" s="1">
        <f t="shared" si="11"/>
        <v>142000</v>
      </c>
      <c r="G131" s="12">
        <v>880</v>
      </c>
      <c r="H131" s="12">
        <v>916</v>
      </c>
      <c r="I131" s="14">
        <f t="shared" si="15"/>
        <v>36</v>
      </c>
      <c r="J131" s="14">
        <v>6</v>
      </c>
      <c r="K131" s="14">
        <v>12</v>
      </c>
      <c r="L131" s="14">
        <f t="shared" si="12"/>
        <v>18</v>
      </c>
      <c r="M131" s="14">
        <f t="shared" si="16"/>
        <v>18</v>
      </c>
      <c r="N131" s="14">
        <f t="shared" si="17"/>
        <v>0</v>
      </c>
      <c r="O131" s="15">
        <f t="shared" si="13"/>
        <v>108000</v>
      </c>
      <c r="P131" s="48">
        <f t="shared" si="14"/>
        <v>250000</v>
      </c>
      <c r="Q131" s="14"/>
    </row>
    <row r="132" spans="1:114" ht="16.5" x14ac:dyDescent="0.25">
      <c r="A132" s="38">
        <v>526</v>
      </c>
      <c r="B132" s="12">
        <v>1607</v>
      </c>
      <c r="C132" s="12">
        <v>1700</v>
      </c>
      <c r="D132" s="13">
        <f t="shared" si="9"/>
        <v>93</v>
      </c>
      <c r="E132" s="1">
        <f t="shared" si="10"/>
        <v>138012</v>
      </c>
      <c r="F132" s="1">
        <f t="shared" si="11"/>
        <v>152000</v>
      </c>
      <c r="G132" s="12">
        <v>789</v>
      </c>
      <c r="H132" s="12">
        <v>817</v>
      </c>
      <c r="I132" s="14">
        <f t="shared" si="15"/>
        <v>28</v>
      </c>
      <c r="J132" s="14">
        <v>8</v>
      </c>
      <c r="K132" s="14">
        <v>10</v>
      </c>
      <c r="L132" s="14">
        <f t="shared" si="12"/>
        <v>22.4</v>
      </c>
      <c r="M132" s="14">
        <f t="shared" si="16"/>
        <v>22.4</v>
      </c>
      <c r="N132" s="14">
        <f t="shared" si="17"/>
        <v>0</v>
      </c>
      <c r="O132" s="15">
        <f t="shared" si="13"/>
        <v>134000</v>
      </c>
      <c r="P132" s="48">
        <f t="shared" si="14"/>
        <v>286000</v>
      </c>
      <c r="Q132" s="14"/>
    </row>
    <row r="133" spans="1:114" ht="16.5" x14ac:dyDescent="0.25">
      <c r="A133" s="38">
        <v>527</v>
      </c>
      <c r="B133" s="12">
        <v>2055</v>
      </c>
      <c r="C133" s="12">
        <v>2085</v>
      </c>
      <c r="D133" s="13">
        <f t="shared" si="9"/>
        <v>30</v>
      </c>
      <c r="E133" s="1">
        <f t="shared" si="10"/>
        <v>44520</v>
      </c>
      <c r="F133" s="1">
        <f t="shared" si="11"/>
        <v>49000</v>
      </c>
      <c r="G133" s="12">
        <v>789</v>
      </c>
      <c r="H133" s="12">
        <v>817</v>
      </c>
      <c r="I133" s="14">
        <f t="shared" si="15"/>
        <v>28</v>
      </c>
      <c r="J133" s="14">
        <v>2</v>
      </c>
      <c r="K133" s="14">
        <v>10</v>
      </c>
      <c r="L133" s="14">
        <f t="shared" si="12"/>
        <v>5.6</v>
      </c>
      <c r="M133" s="14">
        <f t="shared" si="16"/>
        <v>5.6</v>
      </c>
      <c r="N133" s="14">
        <f t="shared" si="17"/>
        <v>0</v>
      </c>
      <c r="O133" s="15">
        <f t="shared" si="13"/>
        <v>34000</v>
      </c>
      <c r="P133" s="48">
        <f t="shared" si="14"/>
        <v>83000</v>
      </c>
      <c r="Q133" s="14"/>
    </row>
    <row r="134" spans="1:114" ht="16.5" x14ac:dyDescent="0.25">
      <c r="A134" s="38">
        <v>601</v>
      </c>
      <c r="B134" s="12">
        <v>1958</v>
      </c>
      <c r="C134" s="12">
        <v>2043</v>
      </c>
      <c r="D134" s="13">
        <f t="shared" si="9"/>
        <v>85</v>
      </c>
      <c r="E134" s="1">
        <f t="shared" si="10"/>
        <v>126140</v>
      </c>
      <c r="F134" s="1">
        <f t="shared" si="11"/>
        <v>139000</v>
      </c>
      <c r="G134" s="12">
        <v>515</v>
      </c>
      <c r="H134" s="12">
        <v>529</v>
      </c>
      <c r="I134" s="14">
        <f t="shared" si="15"/>
        <v>14</v>
      </c>
      <c r="J134" s="14">
        <v>6</v>
      </c>
      <c r="K134" s="14">
        <v>11</v>
      </c>
      <c r="L134" s="14">
        <f t="shared" si="12"/>
        <v>7.6363636363636367</v>
      </c>
      <c r="M134" s="14">
        <f t="shared" si="16"/>
        <v>7.6363636363636367</v>
      </c>
      <c r="N134" s="14">
        <f t="shared" si="17"/>
        <v>0</v>
      </c>
      <c r="O134" s="15">
        <f t="shared" si="13"/>
        <v>46000</v>
      </c>
      <c r="P134" s="48">
        <f t="shared" si="14"/>
        <v>185000</v>
      </c>
      <c r="Q134" s="14"/>
    </row>
    <row r="135" spans="1:114" s="29" customFormat="1" ht="16.5" x14ac:dyDescent="0.25">
      <c r="A135" s="49">
        <v>602</v>
      </c>
      <c r="B135" s="52">
        <v>2813</v>
      </c>
      <c r="C135" s="52">
        <v>2852</v>
      </c>
      <c r="D135" s="13">
        <f t="shared" si="9"/>
        <v>39</v>
      </c>
      <c r="E135" s="1">
        <f t="shared" si="10"/>
        <v>57876</v>
      </c>
      <c r="F135" s="1">
        <f t="shared" si="11"/>
        <v>64000</v>
      </c>
      <c r="G135" s="50">
        <v>515</v>
      </c>
      <c r="H135" s="50">
        <v>529</v>
      </c>
      <c r="I135" s="14">
        <f t="shared" si="15"/>
        <v>14</v>
      </c>
      <c r="J135" s="14">
        <v>5</v>
      </c>
      <c r="K135" s="14">
        <v>11</v>
      </c>
      <c r="L135" s="14">
        <f t="shared" si="12"/>
        <v>6.3636363636363633</v>
      </c>
      <c r="M135" s="51">
        <f t="shared" si="16"/>
        <v>6.3636363636363633</v>
      </c>
      <c r="N135" s="51">
        <f t="shared" si="17"/>
        <v>0</v>
      </c>
      <c r="O135" s="15">
        <f t="shared" si="13"/>
        <v>38000</v>
      </c>
      <c r="P135" s="48">
        <f t="shared" si="14"/>
        <v>102000</v>
      </c>
      <c r="Q135" s="14"/>
      <c r="R135" s="67"/>
      <c r="S135" s="67"/>
      <c r="T135" s="67"/>
      <c r="U135" s="67"/>
      <c r="V135" s="67"/>
      <c r="W135" s="67"/>
      <c r="X135" s="67"/>
      <c r="Y135" s="67"/>
      <c r="Z135" s="67"/>
      <c r="AA135" s="67"/>
      <c r="AB135" s="67"/>
      <c r="AC135" s="67"/>
      <c r="AD135" s="67"/>
      <c r="AE135" s="67"/>
      <c r="AF135" s="67"/>
      <c r="AG135" s="67"/>
      <c r="AH135" s="67"/>
      <c r="AI135" s="67"/>
      <c r="AJ135" s="67"/>
      <c r="AK135" s="67"/>
      <c r="AL135" s="67"/>
      <c r="AM135" s="67"/>
      <c r="AN135" s="67"/>
      <c r="AO135" s="67"/>
      <c r="AP135" s="67"/>
      <c r="AQ135" s="67"/>
      <c r="AR135" s="67"/>
      <c r="AS135" s="67"/>
      <c r="AT135" s="67"/>
      <c r="AU135" s="67"/>
      <c r="AV135" s="67"/>
      <c r="AW135" s="67"/>
      <c r="AX135" s="67"/>
      <c r="AY135" s="67"/>
      <c r="AZ135" s="67"/>
      <c r="BA135" s="67"/>
      <c r="BB135" s="67"/>
      <c r="BC135" s="67"/>
      <c r="BD135" s="67"/>
      <c r="BE135" s="67"/>
      <c r="BF135" s="67"/>
      <c r="BG135" s="67"/>
      <c r="BH135" s="67"/>
      <c r="BI135" s="67"/>
      <c r="BJ135" s="67"/>
      <c r="BK135" s="67"/>
      <c r="BL135" s="67"/>
      <c r="BM135" s="67"/>
      <c r="BN135" s="67"/>
      <c r="BO135" s="67"/>
      <c r="BP135" s="67"/>
      <c r="BQ135" s="67"/>
      <c r="BR135" s="67"/>
      <c r="BS135" s="67"/>
      <c r="BT135" s="67"/>
      <c r="BU135" s="67"/>
      <c r="BV135" s="67"/>
      <c r="BW135" s="67"/>
      <c r="BX135" s="67"/>
      <c r="BY135" s="67"/>
      <c r="BZ135" s="67"/>
      <c r="CA135" s="67"/>
      <c r="CB135" s="67"/>
      <c r="CC135" s="67"/>
      <c r="CD135" s="67"/>
      <c r="CE135" s="67"/>
      <c r="CF135" s="67"/>
      <c r="CG135" s="67"/>
      <c r="CH135" s="67"/>
      <c r="CI135" s="67"/>
      <c r="CJ135" s="67"/>
      <c r="CK135" s="67"/>
      <c r="CL135" s="67"/>
      <c r="CM135" s="67"/>
      <c r="CN135" s="67"/>
      <c r="CO135" s="67"/>
      <c r="CP135" s="67"/>
      <c r="CQ135" s="67"/>
      <c r="CR135" s="67"/>
      <c r="CS135" s="67"/>
      <c r="CT135" s="67"/>
      <c r="CU135" s="67"/>
      <c r="CV135" s="67"/>
      <c r="CW135" s="67"/>
      <c r="CX135" s="67"/>
      <c r="CY135" s="67"/>
      <c r="CZ135" s="67"/>
      <c r="DA135" s="67"/>
      <c r="DB135" s="67"/>
      <c r="DC135" s="67"/>
      <c r="DD135" s="67"/>
      <c r="DE135" s="67"/>
      <c r="DF135" s="67"/>
      <c r="DG135" s="67"/>
      <c r="DH135" s="67"/>
      <c r="DI135" s="67"/>
      <c r="DJ135" s="67"/>
    </row>
    <row r="136" spans="1:114" s="26" customFormat="1" ht="16.5" x14ac:dyDescent="0.25">
      <c r="A136" s="38">
        <v>603</v>
      </c>
      <c r="B136" s="12">
        <v>2103</v>
      </c>
      <c r="C136" s="56">
        <v>2165</v>
      </c>
      <c r="D136" s="13">
        <f t="shared" si="9"/>
        <v>62</v>
      </c>
      <c r="E136" s="1">
        <f t="shared" si="10"/>
        <v>92008</v>
      </c>
      <c r="F136" s="1">
        <f t="shared" si="11"/>
        <v>101000</v>
      </c>
      <c r="G136" s="12">
        <v>858</v>
      </c>
      <c r="H136" s="12">
        <v>873</v>
      </c>
      <c r="I136" s="14">
        <f t="shared" si="15"/>
        <v>15</v>
      </c>
      <c r="J136" s="14">
        <v>6</v>
      </c>
      <c r="K136" s="14">
        <v>10</v>
      </c>
      <c r="L136" s="14">
        <f t="shared" si="12"/>
        <v>9</v>
      </c>
      <c r="M136" s="14">
        <f t="shared" si="16"/>
        <v>9</v>
      </c>
      <c r="N136" s="14">
        <f t="shared" si="17"/>
        <v>0</v>
      </c>
      <c r="O136" s="15">
        <f t="shared" si="13"/>
        <v>54000</v>
      </c>
      <c r="P136" s="48">
        <f t="shared" si="14"/>
        <v>155000</v>
      </c>
      <c r="Q136" s="14"/>
      <c r="R136" s="68"/>
      <c r="S136" s="68"/>
      <c r="T136" s="68"/>
      <c r="U136" s="68"/>
      <c r="V136" s="68"/>
      <c r="W136" s="68"/>
      <c r="X136" s="68"/>
      <c r="Y136" s="68"/>
      <c r="Z136" s="68"/>
      <c r="AA136" s="68"/>
      <c r="AB136" s="68"/>
      <c r="AC136" s="68"/>
      <c r="AD136" s="68"/>
      <c r="AE136" s="68"/>
      <c r="AF136" s="68"/>
      <c r="AG136" s="68"/>
      <c r="AH136" s="68"/>
      <c r="AI136" s="68"/>
      <c r="AJ136" s="68"/>
      <c r="AK136" s="68"/>
      <c r="AL136" s="68"/>
      <c r="AM136" s="68"/>
      <c r="AN136" s="68"/>
      <c r="AO136" s="68"/>
      <c r="AP136" s="68"/>
      <c r="AQ136" s="68"/>
      <c r="AR136" s="68"/>
      <c r="AS136" s="68"/>
      <c r="AT136" s="68"/>
      <c r="AU136" s="68"/>
      <c r="AV136" s="68"/>
      <c r="AW136" s="68"/>
      <c r="AX136" s="68"/>
      <c r="AY136" s="68"/>
      <c r="AZ136" s="68"/>
      <c r="BA136" s="68"/>
      <c r="BB136" s="68"/>
      <c r="BC136" s="68"/>
      <c r="BD136" s="68"/>
      <c r="BE136" s="68"/>
      <c r="BF136" s="68"/>
      <c r="BG136" s="68"/>
      <c r="BH136" s="68"/>
      <c r="BI136" s="68"/>
      <c r="BJ136" s="68"/>
      <c r="BK136" s="68"/>
      <c r="BL136" s="68"/>
      <c r="BM136" s="68"/>
      <c r="BN136" s="68"/>
      <c r="BO136" s="68"/>
      <c r="BP136" s="68"/>
      <c r="BQ136" s="68"/>
      <c r="BR136" s="68"/>
      <c r="BS136" s="68"/>
      <c r="BT136" s="68"/>
      <c r="BU136" s="68"/>
      <c r="BV136" s="68"/>
      <c r="BW136" s="68"/>
      <c r="BX136" s="68"/>
      <c r="BY136" s="68"/>
      <c r="BZ136" s="68"/>
      <c r="CA136" s="68"/>
      <c r="CB136" s="68"/>
      <c r="CC136" s="68"/>
      <c r="CD136" s="68"/>
      <c r="CE136" s="68"/>
      <c r="CF136" s="68"/>
      <c r="CG136" s="68"/>
      <c r="CH136" s="68"/>
      <c r="CI136" s="68"/>
      <c r="CJ136" s="68"/>
      <c r="CK136" s="68"/>
      <c r="CL136" s="68"/>
      <c r="CM136" s="68"/>
      <c r="CN136" s="68"/>
      <c r="CO136" s="68"/>
      <c r="CP136" s="68"/>
      <c r="CQ136" s="68"/>
      <c r="CR136" s="68"/>
      <c r="CS136" s="68"/>
      <c r="CT136" s="68"/>
      <c r="CU136" s="68"/>
      <c r="CV136" s="68"/>
      <c r="CW136" s="68"/>
      <c r="CX136" s="68"/>
      <c r="CY136" s="68"/>
      <c r="CZ136" s="68"/>
      <c r="DA136" s="68"/>
      <c r="DB136" s="68"/>
      <c r="DC136" s="68"/>
      <c r="DD136" s="68"/>
      <c r="DE136" s="68"/>
      <c r="DF136" s="68"/>
      <c r="DG136" s="68"/>
      <c r="DH136" s="68"/>
      <c r="DI136" s="68"/>
      <c r="DJ136" s="68"/>
    </row>
    <row r="137" spans="1:114" s="29" customFormat="1" ht="16.5" x14ac:dyDescent="0.25">
      <c r="A137" s="49">
        <v>604</v>
      </c>
      <c r="B137" s="50">
        <v>1865</v>
      </c>
      <c r="C137" s="52">
        <v>1928</v>
      </c>
      <c r="D137" s="13">
        <f t="shared" si="9"/>
        <v>63</v>
      </c>
      <c r="E137" s="1">
        <f t="shared" si="10"/>
        <v>93492</v>
      </c>
      <c r="F137" s="1">
        <f t="shared" si="11"/>
        <v>103000</v>
      </c>
      <c r="G137" s="50">
        <v>858</v>
      </c>
      <c r="H137" s="50">
        <v>873</v>
      </c>
      <c r="I137" s="14">
        <f t="shared" si="15"/>
        <v>15</v>
      </c>
      <c r="J137" s="14">
        <v>4</v>
      </c>
      <c r="K137" s="14">
        <v>10</v>
      </c>
      <c r="L137" s="14">
        <f t="shared" si="12"/>
        <v>6</v>
      </c>
      <c r="M137" s="51">
        <f t="shared" si="16"/>
        <v>6</v>
      </c>
      <c r="N137" s="51">
        <f t="shared" si="17"/>
        <v>0</v>
      </c>
      <c r="O137" s="15">
        <f t="shared" si="13"/>
        <v>36000</v>
      </c>
      <c r="P137" s="48">
        <f t="shared" si="14"/>
        <v>139000</v>
      </c>
      <c r="Q137" s="14"/>
      <c r="R137" s="67"/>
      <c r="S137" s="67"/>
      <c r="T137" s="67"/>
      <c r="U137" s="67"/>
      <c r="V137" s="67"/>
      <c r="W137" s="67"/>
      <c r="X137" s="67"/>
      <c r="Y137" s="67"/>
      <c r="Z137" s="67"/>
      <c r="AA137" s="67"/>
      <c r="AB137" s="67"/>
      <c r="AC137" s="67"/>
      <c r="AD137" s="67"/>
      <c r="AE137" s="67"/>
      <c r="AF137" s="67"/>
      <c r="AG137" s="67"/>
      <c r="AH137" s="67"/>
      <c r="AI137" s="67"/>
      <c r="AJ137" s="67"/>
      <c r="AK137" s="67"/>
      <c r="AL137" s="67"/>
      <c r="AM137" s="67"/>
      <c r="AN137" s="67"/>
      <c r="AO137" s="67"/>
      <c r="AP137" s="67"/>
      <c r="AQ137" s="67"/>
      <c r="AR137" s="67"/>
      <c r="AS137" s="67"/>
      <c r="AT137" s="67"/>
      <c r="AU137" s="67"/>
      <c r="AV137" s="67"/>
      <c r="AW137" s="67"/>
      <c r="AX137" s="67"/>
      <c r="AY137" s="67"/>
      <c r="AZ137" s="67"/>
      <c r="BA137" s="67"/>
      <c r="BB137" s="67"/>
      <c r="BC137" s="67"/>
      <c r="BD137" s="67"/>
      <c r="BE137" s="67"/>
      <c r="BF137" s="67"/>
      <c r="BG137" s="67"/>
      <c r="BH137" s="67"/>
      <c r="BI137" s="67"/>
      <c r="BJ137" s="67"/>
      <c r="BK137" s="67"/>
      <c r="BL137" s="67"/>
      <c r="BM137" s="67"/>
      <c r="BN137" s="67"/>
      <c r="BO137" s="67"/>
      <c r="BP137" s="67"/>
      <c r="BQ137" s="67"/>
      <c r="BR137" s="67"/>
      <c r="BS137" s="67"/>
      <c r="BT137" s="67"/>
      <c r="BU137" s="67"/>
      <c r="BV137" s="67"/>
      <c r="BW137" s="67"/>
      <c r="BX137" s="67"/>
      <c r="BY137" s="67"/>
      <c r="BZ137" s="67"/>
      <c r="CA137" s="67"/>
      <c r="CB137" s="67"/>
      <c r="CC137" s="67"/>
      <c r="CD137" s="67"/>
      <c r="CE137" s="67"/>
      <c r="CF137" s="67"/>
      <c r="CG137" s="67"/>
      <c r="CH137" s="67"/>
      <c r="CI137" s="67"/>
      <c r="CJ137" s="67"/>
      <c r="CK137" s="67"/>
      <c r="CL137" s="67"/>
      <c r="CM137" s="67"/>
      <c r="CN137" s="67"/>
      <c r="CO137" s="67"/>
      <c r="CP137" s="67"/>
      <c r="CQ137" s="67"/>
      <c r="CR137" s="67"/>
      <c r="CS137" s="67"/>
      <c r="CT137" s="67"/>
      <c r="CU137" s="67"/>
      <c r="CV137" s="67"/>
      <c r="CW137" s="67"/>
      <c r="CX137" s="67"/>
      <c r="CY137" s="67"/>
      <c r="CZ137" s="67"/>
      <c r="DA137" s="67"/>
      <c r="DB137" s="67"/>
      <c r="DC137" s="67"/>
      <c r="DD137" s="67"/>
      <c r="DE137" s="67"/>
      <c r="DF137" s="67"/>
      <c r="DG137" s="67"/>
      <c r="DH137" s="67"/>
      <c r="DI137" s="67"/>
      <c r="DJ137" s="67"/>
    </row>
    <row r="138" spans="1:114" ht="16.5" x14ac:dyDescent="0.25">
      <c r="A138" s="38">
        <v>605</v>
      </c>
      <c r="B138" s="12">
        <v>2676</v>
      </c>
      <c r="C138" s="56">
        <v>2701</v>
      </c>
      <c r="D138" s="13">
        <f t="shared" si="9"/>
        <v>25</v>
      </c>
      <c r="E138" s="1">
        <f t="shared" si="10"/>
        <v>37100</v>
      </c>
      <c r="F138" s="1">
        <f t="shared" si="11"/>
        <v>41000</v>
      </c>
      <c r="G138" s="12">
        <v>1032</v>
      </c>
      <c r="H138" s="12">
        <v>1064</v>
      </c>
      <c r="I138" s="14">
        <f t="shared" si="15"/>
        <v>32</v>
      </c>
      <c r="J138" s="14">
        <v>2</v>
      </c>
      <c r="K138" s="14">
        <v>8</v>
      </c>
      <c r="L138" s="14">
        <f t="shared" si="12"/>
        <v>8</v>
      </c>
      <c r="M138" s="14">
        <f t="shared" si="16"/>
        <v>8</v>
      </c>
      <c r="N138" s="14">
        <f t="shared" si="17"/>
        <v>0</v>
      </c>
      <c r="O138" s="15">
        <f t="shared" si="13"/>
        <v>48000</v>
      </c>
      <c r="P138" s="48">
        <f t="shared" si="14"/>
        <v>89000</v>
      </c>
      <c r="Q138" s="14"/>
    </row>
    <row r="139" spans="1:114" ht="16.5" x14ac:dyDescent="0.25">
      <c r="A139" s="38">
        <v>606</v>
      </c>
      <c r="B139" s="12">
        <v>2457</v>
      </c>
      <c r="C139" s="12">
        <v>2577</v>
      </c>
      <c r="D139" s="13">
        <f t="shared" si="9"/>
        <v>120</v>
      </c>
      <c r="E139" s="1">
        <f t="shared" si="10"/>
        <v>179060</v>
      </c>
      <c r="F139" s="1">
        <f t="shared" si="11"/>
        <v>197000</v>
      </c>
      <c r="G139" s="12">
        <v>1032</v>
      </c>
      <c r="H139" s="12">
        <v>1064</v>
      </c>
      <c r="I139" s="14">
        <f t="shared" si="15"/>
        <v>32</v>
      </c>
      <c r="J139" s="14">
        <v>6</v>
      </c>
      <c r="K139" s="14">
        <v>8</v>
      </c>
      <c r="L139" s="14">
        <f t="shared" si="12"/>
        <v>24</v>
      </c>
      <c r="M139" s="14">
        <f t="shared" si="16"/>
        <v>24</v>
      </c>
      <c r="N139" s="14">
        <f t="shared" si="17"/>
        <v>0</v>
      </c>
      <c r="O139" s="15">
        <f t="shared" si="13"/>
        <v>144000</v>
      </c>
      <c r="P139" s="48">
        <f t="shared" si="14"/>
        <v>341000</v>
      </c>
      <c r="Q139" s="14"/>
    </row>
    <row r="140" spans="1:114" ht="16.5" x14ac:dyDescent="0.25">
      <c r="A140" s="38">
        <v>607</v>
      </c>
      <c r="B140" s="12">
        <v>1907</v>
      </c>
      <c r="C140" s="12">
        <v>2017</v>
      </c>
      <c r="D140" s="13">
        <f t="shared" si="9"/>
        <v>110</v>
      </c>
      <c r="E140" s="1">
        <f t="shared" si="10"/>
        <v>163730</v>
      </c>
      <c r="F140" s="1">
        <f t="shared" si="11"/>
        <v>180000</v>
      </c>
      <c r="G140" s="12">
        <v>1276</v>
      </c>
      <c r="H140" s="12">
        <v>1306</v>
      </c>
      <c r="I140" s="14">
        <f t="shared" si="15"/>
        <v>30</v>
      </c>
      <c r="J140" s="14">
        <v>7</v>
      </c>
      <c r="K140" s="14">
        <v>13</v>
      </c>
      <c r="L140" s="14">
        <f t="shared" si="12"/>
        <v>16.153846153846153</v>
      </c>
      <c r="M140" s="14">
        <f t="shared" si="16"/>
        <v>16.153846153846153</v>
      </c>
      <c r="N140" s="14">
        <f t="shared" si="17"/>
        <v>0</v>
      </c>
      <c r="O140" s="15">
        <f t="shared" si="13"/>
        <v>97000</v>
      </c>
      <c r="P140" s="48">
        <f t="shared" si="14"/>
        <v>277000</v>
      </c>
      <c r="Q140" s="14"/>
    </row>
    <row r="141" spans="1:114" ht="16.5" x14ac:dyDescent="0.25">
      <c r="A141" s="38">
        <v>608</v>
      </c>
      <c r="B141" s="12">
        <v>2386</v>
      </c>
      <c r="C141" s="12">
        <v>2488</v>
      </c>
      <c r="D141" s="13">
        <f t="shared" si="9"/>
        <v>102</v>
      </c>
      <c r="E141" s="1">
        <f t="shared" si="10"/>
        <v>151466</v>
      </c>
      <c r="F141" s="1">
        <f t="shared" si="11"/>
        <v>167000</v>
      </c>
      <c r="G141" s="12">
        <v>1276</v>
      </c>
      <c r="H141" s="12">
        <v>1306</v>
      </c>
      <c r="I141" s="14">
        <f t="shared" si="15"/>
        <v>30</v>
      </c>
      <c r="J141" s="14">
        <v>6</v>
      </c>
      <c r="K141" s="14">
        <v>13</v>
      </c>
      <c r="L141" s="14">
        <f t="shared" si="12"/>
        <v>13.846153846153845</v>
      </c>
      <c r="M141" s="14">
        <f t="shared" si="16"/>
        <v>13.846153846153845</v>
      </c>
      <c r="N141" s="14">
        <f t="shared" si="17"/>
        <v>0</v>
      </c>
      <c r="O141" s="15">
        <f t="shared" si="13"/>
        <v>83000</v>
      </c>
      <c r="P141" s="48">
        <f t="shared" si="14"/>
        <v>250000</v>
      </c>
      <c r="Q141" s="14"/>
    </row>
    <row r="142" spans="1:114" ht="16.5" x14ac:dyDescent="0.25">
      <c r="A142" s="38">
        <v>609</v>
      </c>
      <c r="B142" s="12">
        <v>2334</v>
      </c>
      <c r="C142" s="12">
        <v>2428</v>
      </c>
      <c r="D142" s="13">
        <f t="shared" si="9"/>
        <v>94</v>
      </c>
      <c r="E142" s="1">
        <f t="shared" si="10"/>
        <v>139496</v>
      </c>
      <c r="F142" s="1">
        <f t="shared" si="11"/>
        <v>153000</v>
      </c>
      <c r="G142" s="12">
        <v>779</v>
      </c>
      <c r="H142" s="12">
        <v>798</v>
      </c>
      <c r="I142" s="14">
        <f t="shared" si="15"/>
        <v>19</v>
      </c>
      <c r="J142" s="14">
        <v>5</v>
      </c>
      <c r="K142" s="14">
        <v>8</v>
      </c>
      <c r="L142" s="14">
        <f t="shared" si="12"/>
        <v>11.875</v>
      </c>
      <c r="M142" s="14">
        <f t="shared" si="16"/>
        <v>11.875</v>
      </c>
      <c r="N142" s="14">
        <f t="shared" si="17"/>
        <v>0</v>
      </c>
      <c r="O142" s="15">
        <f t="shared" si="13"/>
        <v>71000</v>
      </c>
      <c r="P142" s="48">
        <f t="shared" si="14"/>
        <v>224000</v>
      </c>
      <c r="Q142" s="14"/>
    </row>
    <row r="143" spans="1:114" ht="16.5" x14ac:dyDescent="0.25">
      <c r="A143" s="38">
        <v>610</v>
      </c>
      <c r="B143" s="12">
        <v>2276</v>
      </c>
      <c r="C143" s="12">
        <v>2306</v>
      </c>
      <c r="D143" s="13">
        <f t="shared" si="9"/>
        <v>30</v>
      </c>
      <c r="E143" s="1">
        <f t="shared" si="10"/>
        <v>44520</v>
      </c>
      <c r="F143" s="1">
        <f t="shared" si="11"/>
        <v>49000</v>
      </c>
      <c r="G143" s="12">
        <v>779</v>
      </c>
      <c r="H143" s="12">
        <v>798</v>
      </c>
      <c r="I143" s="14">
        <f t="shared" si="15"/>
        <v>19</v>
      </c>
      <c r="J143" s="14">
        <v>3</v>
      </c>
      <c r="K143" s="14">
        <v>8</v>
      </c>
      <c r="L143" s="14">
        <f t="shared" si="12"/>
        <v>7.125</v>
      </c>
      <c r="M143" s="14">
        <f t="shared" si="16"/>
        <v>7.125</v>
      </c>
      <c r="N143" s="14">
        <f t="shared" si="17"/>
        <v>0</v>
      </c>
      <c r="O143" s="15">
        <f t="shared" si="13"/>
        <v>43000</v>
      </c>
      <c r="P143" s="48">
        <f t="shared" si="14"/>
        <v>92000</v>
      </c>
      <c r="Q143" s="14"/>
    </row>
    <row r="144" spans="1:114" ht="16.5" x14ac:dyDescent="0.25">
      <c r="A144" s="38">
        <v>611</v>
      </c>
      <c r="B144" s="12">
        <v>2064</v>
      </c>
      <c r="C144" s="12">
        <v>2141</v>
      </c>
      <c r="D144" s="13">
        <f t="shared" si="9"/>
        <v>77</v>
      </c>
      <c r="E144" s="1">
        <f t="shared" si="10"/>
        <v>114268</v>
      </c>
      <c r="F144" s="1">
        <f t="shared" si="11"/>
        <v>126000</v>
      </c>
      <c r="G144" s="12">
        <v>856</v>
      </c>
      <c r="H144" s="12">
        <v>891</v>
      </c>
      <c r="I144" s="14">
        <f t="shared" si="15"/>
        <v>35</v>
      </c>
      <c r="J144" s="14">
        <v>4</v>
      </c>
      <c r="K144" s="14">
        <v>12</v>
      </c>
      <c r="L144" s="14">
        <f t="shared" si="12"/>
        <v>11.666666666666666</v>
      </c>
      <c r="M144" s="14">
        <f t="shared" si="16"/>
        <v>11.666666666666666</v>
      </c>
      <c r="N144" s="14">
        <f t="shared" si="17"/>
        <v>0</v>
      </c>
      <c r="O144" s="15">
        <f t="shared" si="13"/>
        <v>70000</v>
      </c>
      <c r="P144" s="48">
        <f t="shared" si="14"/>
        <v>196000</v>
      </c>
      <c r="Q144" s="14"/>
    </row>
    <row r="145" spans="1:17" ht="16.5" x14ac:dyDescent="0.25">
      <c r="A145" s="38">
        <v>612</v>
      </c>
      <c r="B145" s="12">
        <v>1718</v>
      </c>
      <c r="C145" s="12">
        <v>1816</v>
      </c>
      <c r="D145" s="13">
        <f t="shared" si="9"/>
        <v>98</v>
      </c>
      <c r="E145" s="1">
        <f t="shared" si="10"/>
        <v>145432</v>
      </c>
      <c r="F145" s="1">
        <f t="shared" si="11"/>
        <v>160000</v>
      </c>
      <c r="G145" s="12">
        <v>856</v>
      </c>
      <c r="H145" s="12">
        <v>891</v>
      </c>
      <c r="I145" s="14">
        <f t="shared" si="15"/>
        <v>35</v>
      </c>
      <c r="J145" s="14">
        <v>8</v>
      </c>
      <c r="K145" s="14">
        <v>12</v>
      </c>
      <c r="L145" s="14">
        <f t="shared" si="12"/>
        <v>23.333333333333332</v>
      </c>
      <c r="M145" s="14">
        <f t="shared" si="16"/>
        <v>23.333333333333332</v>
      </c>
      <c r="N145" s="14">
        <f t="shared" si="17"/>
        <v>0</v>
      </c>
      <c r="O145" s="15">
        <f t="shared" si="13"/>
        <v>140000</v>
      </c>
      <c r="P145" s="48">
        <f t="shared" si="14"/>
        <v>300000</v>
      </c>
      <c r="Q145" s="14"/>
    </row>
    <row r="146" spans="1:17" ht="16.5" x14ac:dyDescent="0.25">
      <c r="A146" s="38">
        <v>613</v>
      </c>
      <c r="B146" s="12">
        <v>2345</v>
      </c>
      <c r="C146" s="12">
        <v>2402</v>
      </c>
      <c r="D146" s="13">
        <f t="shared" ref="D146:D208" si="18">C146-B146</f>
        <v>57</v>
      </c>
      <c r="E146" s="1">
        <f t="shared" ref="E146:E208" si="19">IF($D146&gt;400,($D146-400)*2242+200*1786+100*(1533+1484),IF($D146&gt;300,($D146-300)*1786+100*1786+100*(1533+1484),IF($D146&gt;200,($D146-200)*1786+100*(1533+1484),IF($D146&gt;100,($D146-100)*1533+100*1484,$D146*1484))))</f>
        <v>84588</v>
      </c>
      <c r="F146" s="1">
        <f t="shared" ref="F146:F208" si="20">ROUND($E146*0.1+$E146,-3)</f>
        <v>93000</v>
      </c>
      <c r="G146" s="12">
        <v>820</v>
      </c>
      <c r="H146" s="12">
        <v>832</v>
      </c>
      <c r="I146" s="14">
        <f t="shared" si="15"/>
        <v>12</v>
      </c>
      <c r="J146" s="14">
        <v>4</v>
      </c>
      <c r="K146" s="14">
        <v>10</v>
      </c>
      <c r="L146" s="14">
        <f t="shared" ref="L146:L209" si="21">(I146/K146)*J146</f>
        <v>4.8</v>
      </c>
      <c r="M146" s="14">
        <f t="shared" si="16"/>
        <v>4.8</v>
      </c>
      <c r="N146" s="14">
        <f t="shared" si="17"/>
        <v>0</v>
      </c>
      <c r="O146" s="15">
        <f t="shared" ref="O146:O177" si="22">ROUND(IF($L146&lt;32,$M146*6000,($M146*6000+$N146*13000)),-3)</f>
        <v>29000</v>
      </c>
      <c r="P146" s="48">
        <f t="shared" ref="P146:P177" si="23">F146+O146</f>
        <v>122000</v>
      </c>
      <c r="Q146" s="14"/>
    </row>
    <row r="147" spans="1:17" ht="16.5" x14ac:dyDescent="0.25">
      <c r="A147" s="38">
        <v>614</v>
      </c>
      <c r="B147" s="12">
        <v>2111</v>
      </c>
      <c r="C147" s="12">
        <v>2153</v>
      </c>
      <c r="D147" s="13">
        <f t="shared" si="18"/>
        <v>42</v>
      </c>
      <c r="E147" s="1">
        <f t="shared" si="19"/>
        <v>62328</v>
      </c>
      <c r="F147" s="1">
        <f t="shared" si="20"/>
        <v>69000</v>
      </c>
      <c r="G147" s="12">
        <v>820</v>
      </c>
      <c r="H147" s="12">
        <v>832</v>
      </c>
      <c r="I147" s="14">
        <f t="shared" si="15"/>
        <v>12</v>
      </c>
      <c r="J147" s="14">
        <v>6</v>
      </c>
      <c r="K147" s="14">
        <v>10</v>
      </c>
      <c r="L147" s="14">
        <f t="shared" si="21"/>
        <v>7.1999999999999993</v>
      </c>
      <c r="M147" s="14">
        <f t="shared" si="16"/>
        <v>7.1999999999999993</v>
      </c>
      <c r="N147" s="14">
        <f t="shared" si="17"/>
        <v>0</v>
      </c>
      <c r="O147" s="15">
        <f t="shared" si="22"/>
        <v>43000</v>
      </c>
      <c r="P147" s="48">
        <f t="shared" si="23"/>
        <v>112000</v>
      </c>
      <c r="Q147" s="14"/>
    </row>
    <row r="148" spans="1:17" ht="16.5" x14ac:dyDescent="0.25">
      <c r="A148" s="38">
        <v>616</v>
      </c>
      <c r="B148" s="12">
        <v>2237</v>
      </c>
      <c r="C148" s="12">
        <v>2308</v>
      </c>
      <c r="D148" s="13">
        <f t="shared" si="18"/>
        <v>71</v>
      </c>
      <c r="E148" s="1">
        <f t="shared" si="19"/>
        <v>105364</v>
      </c>
      <c r="F148" s="1">
        <f t="shared" si="20"/>
        <v>116000</v>
      </c>
      <c r="G148" s="12">
        <v>1082</v>
      </c>
      <c r="H148" s="12">
        <v>1111</v>
      </c>
      <c r="I148" s="14">
        <f t="shared" si="15"/>
        <v>29</v>
      </c>
      <c r="J148" s="14">
        <v>5</v>
      </c>
      <c r="K148" s="14">
        <v>9</v>
      </c>
      <c r="L148" s="14">
        <f t="shared" si="21"/>
        <v>16.111111111111111</v>
      </c>
      <c r="M148" s="14">
        <f t="shared" si="16"/>
        <v>16.111111111111111</v>
      </c>
      <c r="N148" s="14">
        <f t="shared" si="17"/>
        <v>0</v>
      </c>
      <c r="O148" s="15">
        <f t="shared" si="22"/>
        <v>97000</v>
      </c>
      <c r="P148" s="48">
        <f t="shared" si="23"/>
        <v>213000</v>
      </c>
      <c r="Q148" s="14"/>
    </row>
    <row r="149" spans="1:17" ht="16.5" customHeight="1" x14ac:dyDescent="0.25">
      <c r="A149" s="38">
        <v>617</v>
      </c>
      <c r="B149" s="12">
        <v>2977</v>
      </c>
      <c r="C149" s="12">
        <v>3096</v>
      </c>
      <c r="D149" s="13">
        <f t="shared" si="18"/>
        <v>119</v>
      </c>
      <c r="E149" s="1">
        <f t="shared" si="19"/>
        <v>177527</v>
      </c>
      <c r="F149" s="1">
        <f t="shared" si="20"/>
        <v>195000</v>
      </c>
      <c r="G149" s="12">
        <v>1082</v>
      </c>
      <c r="H149" s="12">
        <v>1111</v>
      </c>
      <c r="I149" s="14">
        <f t="shared" ref="I149:I211" si="24">$H149-$G149</f>
        <v>29</v>
      </c>
      <c r="J149" s="14">
        <v>4</v>
      </c>
      <c r="K149" s="14">
        <v>9</v>
      </c>
      <c r="L149" s="14">
        <f t="shared" si="21"/>
        <v>12.888888888888889</v>
      </c>
      <c r="M149" s="14">
        <f t="shared" ref="M149:M180" si="25">IF($L149&lt;32,$L149,32)</f>
        <v>12.888888888888889</v>
      </c>
      <c r="N149" s="14">
        <f t="shared" ref="N149:N180" si="26">IF($L149&gt;32,$L149-32,0)</f>
        <v>0</v>
      </c>
      <c r="O149" s="15">
        <f t="shared" si="22"/>
        <v>77000</v>
      </c>
      <c r="P149" s="48">
        <f t="shared" si="23"/>
        <v>272000</v>
      </c>
      <c r="Q149" s="14"/>
    </row>
    <row r="150" spans="1:17" ht="16.5" x14ac:dyDescent="0.25">
      <c r="A150" s="38">
        <v>619</v>
      </c>
      <c r="B150" s="12">
        <v>2436</v>
      </c>
      <c r="C150" s="12">
        <v>2470</v>
      </c>
      <c r="D150" s="13">
        <f t="shared" si="18"/>
        <v>34</v>
      </c>
      <c r="E150" s="1">
        <f t="shared" si="19"/>
        <v>50456</v>
      </c>
      <c r="F150" s="1">
        <f t="shared" si="20"/>
        <v>56000</v>
      </c>
      <c r="G150" s="12">
        <v>830</v>
      </c>
      <c r="H150" s="12">
        <v>840</v>
      </c>
      <c r="I150" s="14">
        <f t="shared" si="24"/>
        <v>10</v>
      </c>
      <c r="J150" s="14">
        <v>3</v>
      </c>
      <c r="K150" s="14">
        <v>3</v>
      </c>
      <c r="L150" s="14">
        <f t="shared" si="21"/>
        <v>10</v>
      </c>
      <c r="M150" s="14">
        <f t="shared" si="25"/>
        <v>10</v>
      </c>
      <c r="N150" s="14">
        <f t="shared" si="26"/>
        <v>0</v>
      </c>
      <c r="O150" s="15">
        <f t="shared" si="22"/>
        <v>60000</v>
      </c>
      <c r="P150" s="48">
        <f t="shared" si="23"/>
        <v>116000</v>
      </c>
      <c r="Q150" s="14"/>
    </row>
    <row r="151" spans="1:17" ht="16.5" x14ac:dyDescent="0.25">
      <c r="A151" s="38">
        <v>621</v>
      </c>
      <c r="B151" s="12">
        <v>2871</v>
      </c>
      <c r="C151" s="12">
        <v>2938</v>
      </c>
      <c r="D151" s="13">
        <f t="shared" si="18"/>
        <v>67</v>
      </c>
      <c r="E151" s="1">
        <f t="shared" si="19"/>
        <v>99428</v>
      </c>
      <c r="F151" s="1">
        <f t="shared" si="20"/>
        <v>109000</v>
      </c>
      <c r="G151" s="12">
        <v>914</v>
      </c>
      <c r="H151" s="12">
        <v>938</v>
      </c>
      <c r="I151" s="14">
        <f t="shared" si="24"/>
        <v>24</v>
      </c>
      <c r="J151" s="14">
        <v>4</v>
      </c>
      <c r="K151" s="14">
        <v>12</v>
      </c>
      <c r="L151" s="14">
        <f t="shared" si="21"/>
        <v>8</v>
      </c>
      <c r="M151" s="14">
        <f t="shared" si="25"/>
        <v>8</v>
      </c>
      <c r="N151" s="14">
        <f t="shared" si="26"/>
        <v>0</v>
      </c>
      <c r="O151" s="15">
        <f t="shared" si="22"/>
        <v>48000</v>
      </c>
      <c r="P151" s="48">
        <f t="shared" si="23"/>
        <v>157000</v>
      </c>
      <c r="Q151" s="14"/>
    </row>
    <row r="152" spans="1:17" ht="16.5" x14ac:dyDescent="0.25">
      <c r="A152" s="38">
        <v>622</v>
      </c>
      <c r="B152" s="12">
        <v>1940</v>
      </c>
      <c r="C152" s="12">
        <v>2063</v>
      </c>
      <c r="D152" s="13">
        <f t="shared" si="18"/>
        <v>123</v>
      </c>
      <c r="E152" s="1">
        <f t="shared" si="19"/>
        <v>183659</v>
      </c>
      <c r="F152" s="1">
        <f t="shared" si="20"/>
        <v>202000</v>
      </c>
      <c r="G152" s="12">
        <v>914</v>
      </c>
      <c r="H152" s="12">
        <v>938</v>
      </c>
      <c r="I152" s="14">
        <f t="shared" si="24"/>
        <v>24</v>
      </c>
      <c r="J152" s="14">
        <v>8</v>
      </c>
      <c r="K152" s="14">
        <v>12</v>
      </c>
      <c r="L152" s="14">
        <f t="shared" si="21"/>
        <v>16</v>
      </c>
      <c r="M152" s="14">
        <f t="shared" si="25"/>
        <v>16</v>
      </c>
      <c r="N152" s="14">
        <f t="shared" si="26"/>
        <v>0</v>
      </c>
      <c r="O152" s="15">
        <f t="shared" si="22"/>
        <v>96000</v>
      </c>
      <c r="P152" s="48">
        <f t="shared" si="23"/>
        <v>298000</v>
      </c>
      <c r="Q152" s="14"/>
    </row>
    <row r="153" spans="1:17" ht="16.5" x14ac:dyDescent="0.25">
      <c r="A153" s="38">
        <v>623</v>
      </c>
      <c r="B153" s="12">
        <v>1604</v>
      </c>
      <c r="C153" s="12">
        <v>1700</v>
      </c>
      <c r="D153" s="13">
        <f t="shared" si="18"/>
        <v>96</v>
      </c>
      <c r="E153" s="1">
        <f t="shared" si="19"/>
        <v>142464</v>
      </c>
      <c r="F153" s="1">
        <f t="shared" si="20"/>
        <v>157000</v>
      </c>
      <c r="G153" s="12">
        <v>1063</v>
      </c>
      <c r="H153" s="12">
        <v>1114</v>
      </c>
      <c r="I153" s="14">
        <f t="shared" si="24"/>
        <v>51</v>
      </c>
      <c r="J153" s="14">
        <v>7</v>
      </c>
      <c r="K153" s="14">
        <v>13</v>
      </c>
      <c r="L153" s="14">
        <f t="shared" si="21"/>
        <v>27.46153846153846</v>
      </c>
      <c r="M153" s="14">
        <f t="shared" si="25"/>
        <v>27.46153846153846</v>
      </c>
      <c r="N153" s="14">
        <f t="shared" si="26"/>
        <v>0</v>
      </c>
      <c r="O153" s="15">
        <f t="shared" si="22"/>
        <v>165000</v>
      </c>
      <c r="P153" s="48">
        <f t="shared" si="23"/>
        <v>322000</v>
      </c>
      <c r="Q153" s="14"/>
    </row>
    <row r="154" spans="1:17" ht="16.5" x14ac:dyDescent="0.25">
      <c r="A154" s="38">
        <v>624</v>
      </c>
      <c r="B154" s="12">
        <v>1990</v>
      </c>
      <c r="C154" s="12">
        <v>2082</v>
      </c>
      <c r="D154" s="13">
        <f t="shared" si="18"/>
        <v>92</v>
      </c>
      <c r="E154" s="1">
        <f t="shared" si="19"/>
        <v>136528</v>
      </c>
      <c r="F154" s="1">
        <f t="shared" si="20"/>
        <v>150000</v>
      </c>
      <c r="G154" s="12">
        <v>1063</v>
      </c>
      <c r="H154" s="12">
        <v>1114</v>
      </c>
      <c r="I154" s="14">
        <f t="shared" si="24"/>
        <v>51</v>
      </c>
      <c r="J154" s="14">
        <v>6</v>
      </c>
      <c r="K154" s="14">
        <v>13</v>
      </c>
      <c r="L154" s="14">
        <f t="shared" si="21"/>
        <v>23.538461538461537</v>
      </c>
      <c r="M154" s="14">
        <f t="shared" si="25"/>
        <v>23.538461538461537</v>
      </c>
      <c r="N154" s="14">
        <f t="shared" si="26"/>
        <v>0</v>
      </c>
      <c r="O154" s="15">
        <f t="shared" si="22"/>
        <v>141000</v>
      </c>
      <c r="P154" s="48">
        <f t="shared" si="23"/>
        <v>291000</v>
      </c>
      <c r="Q154" s="14"/>
    </row>
    <row r="155" spans="1:17" ht="16.5" x14ac:dyDescent="0.25">
      <c r="A155" s="38">
        <v>626</v>
      </c>
      <c r="B155" s="12">
        <v>1993</v>
      </c>
      <c r="C155" s="12">
        <v>2057</v>
      </c>
      <c r="D155" s="13">
        <f t="shared" si="18"/>
        <v>64</v>
      </c>
      <c r="E155" s="1">
        <f t="shared" si="19"/>
        <v>94976</v>
      </c>
      <c r="F155" s="1">
        <f t="shared" si="20"/>
        <v>104000</v>
      </c>
      <c r="G155" s="12">
        <v>828</v>
      </c>
      <c r="H155" s="12">
        <v>843</v>
      </c>
      <c r="I155" s="14">
        <f t="shared" si="24"/>
        <v>15</v>
      </c>
      <c r="J155" s="14">
        <v>6</v>
      </c>
      <c r="K155" s="14">
        <v>8</v>
      </c>
      <c r="L155" s="14">
        <f t="shared" si="21"/>
        <v>11.25</v>
      </c>
      <c r="M155" s="14">
        <f t="shared" si="25"/>
        <v>11.25</v>
      </c>
      <c r="N155" s="14">
        <f t="shared" si="26"/>
        <v>0</v>
      </c>
      <c r="O155" s="15">
        <f t="shared" si="22"/>
        <v>68000</v>
      </c>
      <c r="P155" s="48">
        <f t="shared" si="23"/>
        <v>172000</v>
      </c>
      <c r="Q155" s="23"/>
    </row>
    <row r="156" spans="1:17" ht="16.5" x14ac:dyDescent="0.25">
      <c r="A156" s="38">
        <v>627</v>
      </c>
      <c r="B156" s="12">
        <v>2368</v>
      </c>
      <c r="C156" s="12">
        <v>2395</v>
      </c>
      <c r="D156" s="13">
        <f t="shared" si="18"/>
        <v>27</v>
      </c>
      <c r="E156" s="1">
        <f t="shared" si="19"/>
        <v>40068</v>
      </c>
      <c r="F156" s="1">
        <f t="shared" si="20"/>
        <v>44000</v>
      </c>
      <c r="G156" s="12">
        <v>828</v>
      </c>
      <c r="H156" s="12">
        <v>843</v>
      </c>
      <c r="I156" s="14">
        <f t="shared" si="24"/>
        <v>15</v>
      </c>
      <c r="J156" s="14">
        <v>2</v>
      </c>
      <c r="K156" s="14">
        <v>8</v>
      </c>
      <c r="L156" s="14">
        <f t="shared" si="21"/>
        <v>3.75</v>
      </c>
      <c r="M156" s="14">
        <f t="shared" si="25"/>
        <v>3.75</v>
      </c>
      <c r="N156" s="14">
        <f t="shared" si="26"/>
        <v>0</v>
      </c>
      <c r="O156" s="15">
        <f t="shared" si="22"/>
        <v>23000</v>
      </c>
      <c r="P156" s="48">
        <f t="shared" si="23"/>
        <v>67000</v>
      </c>
      <c r="Q156" s="14"/>
    </row>
    <row r="157" spans="1:17" ht="16.5" x14ac:dyDescent="0.25">
      <c r="A157" s="38">
        <v>701</v>
      </c>
      <c r="B157" s="12">
        <v>2364</v>
      </c>
      <c r="C157" s="12">
        <v>2477</v>
      </c>
      <c r="D157" s="13">
        <f t="shared" si="18"/>
        <v>113</v>
      </c>
      <c r="E157" s="1">
        <f t="shared" si="19"/>
        <v>168329</v>
      </c>
      <c r="F157" s="1">
        <f t="shared" si="20"/>
        <v>185000</v>
      </c>
      <c r="G157" s="12">
        <v>888</v>
      </c>
      <c r="H157" s="12">
        <v>921</v>
      </c>
      <c r="I157" s="14">
        <f t="shared" si="24"/>
        <v>33</v>
      </c>
      <c r="J157" s="14">
        <v>5</v>
      </c>
      <c r="K157" s="14">
        <v>12</v>
      </c>
      <c r="L157" s="14">
        <f t="shared" si="21"/>
        <v>13.75</v>
      </c>
      <c r="M157" s="14">
        <f t="shared" si="25"/>
        <v>13.75</v>
      </c>
      <c r="N157" s="14">
        <f t="shared" si="26"/>
        <v>0</v>
      </c>
      <c r="O157" s="15">
        <f t="shared" si="22"/>
        <v>83000</v>
      </c>
      <c r="P157" s="48">
        <f t="shared" si="23"/>
        <v>268000</v>
      </c>
      <c r="Q157" s="14"/>
    </row>
    <row r="158" spans="1:17" ht="16.5" x14ac:dyDescent="0.25">
      <c r="A158" s="38">
        <v>702</v>
      </c>
      <c r="B158" s="12">
        <v>1975</v>
      </c>
      <c r="C158" s="12">
        <v>2071</v>
      </c>
      <c r="D158" s="13">
        <f t="shared" si="18"/>
        <v>96</v>
      </c>
      <c r="E158" s="1">
        <f t="shared" si="19"/>
        <v>142464</v>
      </c>
      <c r="F158" s="1">
        <f t="shared" si="20"/>
        <v>157000</v>
      </c>
      <c r="G158" s="12">
        <v>888</v>
      </c>
      <c r="H158" s="12">
        <v>921</v>
      </c>
      <c r="I158" s="14">
        <f t="shared" si="24"/>
        <v>33</v>
      </c>
      <c r="J158" s="14">
        <v>7</v>
      </c>
      <c r="K158" s="14">
        <v>12</v>
      </c>
      <c r="L158" s="14">
        <f t="shared" si="21"/>
        <v>19.25</v>
      </c>
      <c r="M158" s="14">
        <f t="shared" si="25"/>
        <v>19.25</v>
      </c>
      <c r="N158" s="14">
        <f t="shared" si="26"/>
        <v>0</v>
      </c>
      <c r="O158" s="15">
        <f t="shared" si="22"/>
        <v>116000</v>
      </c>
      <c r="P158" s="48">
        <f t="shared" si="23"/>
        <v>273000</v>
      </c>
      <c r="Q158" s="14"/>
    </row>
    <row r="159" spans="1:17" ht="16.5" x14ac:dyDescent="0.25">
      <c r="A159" s="38">
        <v>703</v>
      </c>
      <c r="B159" s="12">
        <v>2343</v>
      </c>
      <c r="C159" s="12">
        <v>2507</v>
      </c>
      <c r="D159" s="13">
        <f t="shared" si="18"/>
        <v>164</v>
      </c>
      <c r="E159" s="1">
        <f t="shared" si="19"/>
        <v>246512</v>
      </c>
      <c r="F159" s="1">
        <f t="shared" si="20"/>
        <v>271000</v>
      </c>
      <c r="G159" s="12">
        <v>1023</v>
      </c>
      <c r="H159" s="12">
        <v>1066</v>
      </c>
      <c r="I159" s="14">
        <f t="shared" si="24"/>
        <v>43</v>
      </c>
      <c r="J159" s="14">
        <v>8</v>
      </c>
      <c r="K159" s="14">
        <v>11</v>
      </c>
      <c r="L159" s="14">
        <f t="shared" si="21"/>
        <v>31.272727272727273</v>
      </c>
      <c r="M159" s="14">
        <f t="shared" si="25"/>
        <v>31.272727272727273</v>
      </c>
      <c r="N159" s="14">
        <f t="shared" si="26"/>
        <v>0</v>
      </c>
      <c r="O159" s="15">
        <f t="shared" si="22"/>
        <v>188000</v>
      </c>
      <c r="P159" s="48">
        <f t="shared" si="23"/>
        <v>459000</v>
      </c>
      <c r="Q159" s="14"/>
    </row>
    <row r="160" spans="1:17" ht="16.5" x14ac:dyDescent="0.25">
      <c r="A160" s="38">
        <v>704</v>
      </c>
      <c r="B160" s="12">
        <v>2341</v>
      </c>
      <c r="C160" s="12">
        <v>2423</v>
      </c>
      <c r="D160" s="13">
        <f t="shared" si="18"/>
        <v>82</v>
      </c>
      <c r="E160" s="1">
        <f t="shared" si="19"/>
        <v>121688</v>
      </c>
      <c r="F160" s="1">
        <f t="shared" si="20"/>
        <v>134000</v>
      </c>
      <c r="G160" s="12">
        <v>1023</v>
      </c>
      <c r="H160" s="12">
        <v>1066</v>
      </c>
      <c r="I160" s="14">
        <f t="shared" si="24"/>
        <v>43</v>
      </c>
      <c r="J160" s="14">
        <v>3</v>
      </c>
      <c r="K160" s="14">
        <v>11</v>
      </c>
      <c r="L160" s="14">
        <f t="shared" si="21"/>
        <v>11.727272727272727</v>
      </c>
      <c r="M160" s="14">
        <f t="shared" si="25"/>
        <v>11.727272727272727</v>
      </c>
      <c r="N160" s="14">
        <f t="shared" si="26"/>
        <v>0</v>
      </c>
      <c r="O160" s="15">
        <f t="shared" si="22"/>
        <v>70000</v>
      </c>
      <c r="P160" s="48">
        <f t="shared" si="23"/>
        <v>204000</v>
      </c>
      <c r="Q160" s="14"/>
    </row>
    <row r="161" spans="1:17" ht="16.5" x14ac:dyDescent="0.25">
      <c r="A161" s="38">
        <v>705</v>
      </c>
      <c r="B161" s="12">
        <v>2192</v>
      </c>
      <c r="C161" s="12">
        <v>2242</v>
      </c>
      <c r="D161" s="13">
        <f t="shared" si="18"/>
        <v>50</v>
      </c>
      <c r="E161" s="1">
        <f t="shared" si="19"/>
        <v>74200</v>
      </c>
      <c r="F161" s="1">
        <f t="shared" si="20"/>
        <v>82000</v>
      </c>
      <c r="G161" s="12">
        <v>767</v>
      </c>
      <c r="H161" s="12">
        <v>778</v>
      </c>
      <c r="I161" s="14">
        <f t="shared" si="24"/>
        <v>11</v>
      </c>
      <c r="J161" s="14">
        <v>2</v>
      </c>
      <c r="K161" s="14">
        <v>5</v>
      </c>
      <c r="L161" s="14">
        <f t="shared" si="21"/>
        <v>4.4000000000000004</v>
      </c>
      <c r="M161" s="14">
        <f t="shared" si="25"/>
        <v>4.4000000000000004</v>
      </c>
      <c r="N161" s="14">
        <f t="shared" si="26"/>
        <v>0</v>
      </c>
      <c r="O161" s="15">
        <f t="shared" si="22"/>
        <v>26000</v>
      </c>
      <c r="P161" s="48">
        <f t="shared" si="23"/>
        <v>108000</v>
      </c>
      <c r="Q161" s="14"/>
    </row>
    <row r="162" spans="1:17" ht="16.5" x14ac:dyDescent="0.25">
      <c r="A162" s="38">
        <v>706</v>
      </c>
      <c r="B162" s="12">
        <v>2058</v>
      </c>
      <c r="C162" s="12">
        <v>2094</v>
      </c>
      <c r="D162" s="13">
        <f t="shared" si="18"/>
        <v>36</v>
      </c>
      <c r="E162" s="1">
        <f t="shared" si="19"/>
        <v>53424</v>
      </c>
      <c r="F162" s="1">
        <f t="shared" si="20"/>
        <v>59000</v>
      </c>
      <c r="G162" s="12">
        <v>767</v>
      </c>
      <c r="H162" s="12">
        <v>778</v>
      </c>
      <c r="I162" s="14">
        <f t="shared" si="24"/>
        <v>11</v>
      </c>
      <c r="J162" s="14">
        <v>3</v>
      </c>
      <c r="K162" s="14">
        <v>5</v>
      </c>
      <c r="L162" s="14">
        <f t="shared" si="21"/>
        <v>6.6000000000000005</v>
      </c>
      <c r="M162" s="14">
        <f t="shared" si="25"/>
        <v>6.6000000000000005</v>
      </c>
      <c r="N162" s="14">
        <f t="shared" si="26"/>
        <v>0</v>
      </c>
      <c r="O162" s="15">
        <f t="shared" si="22"/>
        <v>40000</v>
      </c>
      <c r="P162" s="48">
        <f t="shared" si="23"/>
        <v>99000</v>
      </c>
      <c r="Q162" s="14"/>
    </row>
    <row r="163" spans="1:17" ht="16.5" x14ac:dyDescent="0.25">
      <c r="A163" s="38">
        <v>707</v>
      </c>
      <c r="B163" s="12">
        <v>2394</v>
      </c>
      <c r="C163" s="12">
        <v>2507</v>
      </c>
      <c r="D163" s="13">
        <f t="shared" si="18"/>
        <v>113</v>
      </c>
      <c r="E163" s="1">
        <f t="shared" si="19"/>
        <v>168329</v>
      </c>
      <c r="F163" s="1">
        <f t="shared" si="20"/>
        <v>185000</v>
      </c>
      <c r="G163" s="12">
        <v>830</v>
      </c>
      <c r="H163" s="12">
        <v>839</v>
      </c>
      <c r="I163" s="14">
        <f t="shared" si="24"/>
        <v>9</v>
      </c>
      <c r="J163" s="14">
        <v>6</v>
      </c>
      <c r="K163" s="14">
        <v>8</v>
      </c>
      <c r="L163" s="14">
        <f t="shared" si="21"/>
        <v>6.75</v>
      </c>
      <c r="M163" s="14">
        <f t="shared" si="25"/>
        <v>6.75</v>
      </c>
      <c r="N163" s="14">
        <f t="shared" si="26"/>
        <v>0</v>
      </c>
      <c r="O163" s="15">
        <f t="shared" si="22"/>
        <v>41000</v>
      </c>
      <c r="P163" s="48">
        <f t="shared" si="23"/>
        <v>226000</v>
      </c>
      <c r="Q163" s="14"/>
    </row>
    <row r="164" spans="1:17" ht="16.5" x14ac:dyDescent="0.25">
      <c r="A164" s="38">
        <v>708</v>
      </c>
      <c r="B164" s="12">
        <v>2182</v>
      </c>
      <c r="C164" s="12">
        <v>2213</v>
      </c>
      <c r="D164" s="13">
        <f t="shared" si="18"/>
        <v>31</v>
      </c>
      <c r="E164" s="1">
        <f t="shared" si="19"/>
        <v>46004</v>
      </c>
      <c r="F164" s="1">
        <f t="shared" si="20"/>
        <v>51000</v>
      </c>
      <c r="G164" s="12">
        <v>830</v>
      </c>
      <c r="H164" s="12">
        <v>839</v>
      </c>
      <c r="I164" s="14">
        <f t="shared" si="24"/>
        <v>9</v>
      </c>
      <c r="J164" s="14">
        <v>2</v>
      </c>
      <c r="K164" s="14">
        <v>8</v>
      </c>
      <c r="L164" s="14">
        <f t="shared" si="21"/>
        <v>2.25</v>
      </c>
      <c r="M164" s="14">
        <f t="shared" si="25"/>
        <v>2.25</v>
      </c>
      <c r="N164" s="14">
        <f t="shared" si="26"/>
        <v>0</v>
      </c>
      <c r="O164" s="15">
        <f t="shared" si="22"/>
        <v>14000</v>
      </c>
      <c r="P164" s="48">
        <f t="shared" si="23"/>
        <v>65000</v>
      </c>
      <c r="Q164" s="14"/>
    </row>
    <row r="165" spans="1:17" ht="16.5" x14ac:dyDescent="0.25">
      <c r="A165" s="38">
        <v>709</v>
      </c>
      <c r="B165" s="12">
        <v>2152</v>
      </c>
      <c r="C165" s="12">
        <v>2275</v>
      </c>
      <c r="D165" s="13">
        <f t="shared" si="18"/>
        <v>123</v>
      </c>
      <c r="E165" s="1">
        <f t="shared" si="19"/>
        <v>183659</v>
      </c>
      <c r="F165" s="1">
        <f t="shared" si="20"/>
        <v>202000</v>
      </c>
      <c r="G165" s="12">
        <v>777</v>
      </c>
      <c r="H165" s="12">
        <v>807</v>
      </c>
      <c r="I165" s="14">
        <f t="shared" si="24"/>
        <v>30</v>
      </c>
      <c r="J165" s="14">
        <v>4</v>
      </c>
      <c r="K165" s="14">
        <v>11</v>
      </c>
      <c r="L165" s="14">
        <f t="shared" si="21"/>
        <v>10.909090909090908</v>
      </c>
      <c r="M165" s="14">
        <f t="shared" si="25"/>
        <v>10.909090909090908</v>
      </c>
      <c r="N165" s="14">
        <f t="shared" si="26"/>
        <v>0</v>
      </c>
      <c r="O165" s="15">
        <f t="shared" si="22"/>
        <v>65000</v>
      </c>
      <c r="P165" s="48">
        <f t="shared" si="23"/>
        <v>267000</v>
      </c>
      <c r="Q165" s="14"/>
    </row>
    <row r="166" spans="1:17" ht="16.5" x14ac:dyDescent="0.25">
      <c r="A166" s="38">
        <v>710</v>
      </c>
      <c r="B166" s="12">
        <v>2666</v>
      </c>
      <c r="C166" s="12">
        <v>2779</v>
      </c>
      <c r="D166" s="13">
        <f t="shared" si="18"/>
        <v>113</v>
      </c>
      <c r="E166" s="1">
        <f t="shared" si="19"/>
        <v>168329</v>
      </c>
      <c r="F166" s="1">
        <f t="shared" si="20"/>
        <v>185000</v>
      </c>
      <c r="G166" s="12">
        <v>777</v>
      </c>
      <c r="H166" s="12">
        <v>807</v>
      </c>
      <c r="I166" s="14">
        <f t="shared" si="24"/>
        <v>30</v>
      </c>
      <c r="J166" s="14">
        <v>7</v>
      </c>
      <c r="K166" s="14">
        <v>11</v>
      </c>
      <c r="L166" s="14">
        <f t="shared" si="21"/>
        <v>19.09090909090909</v>
      </c>
      <c r="M166" s="14">
        <f t="shared" si="25"/>
        <v>19.09090909090909</v>
      </c>
      <c r="N166" s="14">
        <f t="shared" si="26"/>
        <v>0</v>
      </c>
      <c r="O166" s="15">
        <f t="shared" si="22"/>
        <v>115000</v>
      </c>
      <c r="P166" s="48">
        <f t="shared" si="23"/>
        <v>300000</v>
      </c>
      <c r="Q166" s="14"/>
    </row>
    <row r="167" spans="1:17" ht="16.5" x14ac:dyDescent="0.25">
      <c r="A167" s="38">
        <v>711</v>
      </c>
      <c r="B167" s="12">
        <v>2085</v>
      </c>
      <c r="C167" s="12">
        <v>2124</v>
      </c>
      <c r="D167" s="13">
        <f t="shared" si="18"/>
        <v>39</v>
      </c>
      <c r="E167" s="1">
        <f t="shared" si="19"/>
        <v>57876</v>
      </c>
      <c r="F167" s="1">
        <f t="shared" si="20"/>
        <v>64000</v>
      </c>
      <c r="G167" s="12">
        <v>802</v>
      </c>
      <c r="H167" s="12">
        <v>846</v>
      </c>
      <c r="I167" s="14">
        <f t="shared" si="24"/>
        <v>44</v>
      </c>
      <c r="J167" s="14">
        <v>3</v>
      </c>
      <c r="K167" s="14">
        <v>10</v>
      </c>
      <c r="L167" s="14">
        <f t="shared" si="21"/>
        <v>13.200000000000001</v>
      </c>
      <c r="M167" s="14">
        <f t="shared" si="25"/>
        <v>13.200000000000001</v>
      </c>
      <c r="N167" s="14">
        <f t="shared" si="26"/>
        <v>0</v>
      </c>
      <c r="O167" s="15">
        <f t="shared" si="22"/>
        <v>79000</v>
      </c>
      <c r="P167" s="48">
        <f t="shared" si="23"/>
        <v>143000</v>
      </c>
      <c r="Q167" s="14"/>
    </row>
    <row r="168" spans="1:17" ht="16.5" x14ac:dyDescent="0.25">
      <c r="A168" s="38">
        <v>712</v>
      </c>
      <c r="B168" s="12">
        <v>2239</v>
      </c>
      <c r="C168" s="12">
        <v>2332</v>
      </c>
      <c r="D168" s="13">
        <f t="shared" si="18"/>
        <v>93</v>
      </c>
      <c r="E168" s="1">
        <f t="shared" si="19"/>
        <v>138012</v>
      </c>
      <c r="F168" s="1">
        <f t="shared" si="20"/>
        <v>152000</v>
      </c>
      <c r="G168" s="12">
        <v>802</v>
      </c>
      <c r="H168" s="12">
        <v>846</v>
      </c>
      <c r="I168" s="14">
        <f t="shared" si="24"/>
        <v>44</v>
      </c>
      <c r="J168" s="14">
        <v>7</v>
      </c>
      <c r="K168" s="14">
        <v>10</v>
      </c>
      <c r="L168" s="14">
        <f t="shared" si="21"/>
        <v>30.800000000000004</v>
      </c>
      <c r="M168" s="14">
        <f t="shared" si="25"/>
        <v>30.800000000000004</v>
      </c>
      <c r="N168" s="14">
        <f t="shared" si="26"/>
        <v>0</v>
      </c>
      <c r="O168" s="15">
        <f t="shared" si="22"/>
        <v>185000</v>
      </c>
      <c r="P168" s="48">
        <f t="shared" si="23"/>
        <v>337000</v>
      </c>
      <c r="Q168" s="14"/>
    </row>
    <row r="169" spans="1:17" ht="16.5" x14ac:dyDescent="0.25">
      <c r="A169" s="38">
        <v>713</v>
      </c>
      <c r="B169" s="12">
        <v>1976</v>
      </c>
      <c r="C169" s="12">
        <v>2046</v>
      </c>
      <c r="D169" s="13">
        <f t="shared" si="18"/>
        <v>70</v>
      </c>
      <c r="E169" s="1">
        <f t="shared" si="19"/>
        <v>103880</v>
      </c>
      <c r="F169" s="1">
        <f t="shared" si="20"/>
        <v>114000</v>
      </c>
      <c r="G169" s="12">
        <v>817</v>
      </c>
      <c r="H169" s="12">
        <v>854</v>
      </c>
      <c r="I169" s="60">
        <f t="shared" si="24"/>
        <v>37</v>
      </c>
      <c r="J169" s="60">
        <v>7</v>
      </c>
      <c r="K169" s="60">
        <v>14</v>
      </c>
      <c r="L169" s="60">
        <v>18</v>
      </c>
      <c r="M169" s="14">
        <f t="shared" si="25"/>
        <v>18</v>
      </c>
      <c r="N169" s="14">
        <f t="shared" si="26"/>
        <v>0</v>
      </c>
      <c r="O169" s="15">
        <f t="shared" si="22"/>
        <v>108000</v>
      </c>
      <c r="P169" s="48">
        <f t="shared" si="23"/>
        <v>222000</v>
      </c>
      <c r="Q169" s="14"/>
    </row>
    <row r="170" spans="1:17" ht="16.5" x14ac:dyDescent="0.25">
      <c r="A170" s="38">
        <v>714</v>
      </c>
      <c r="B170" s="12">
        <v>1859</v>
      </c>
      <c r="C170" s="12">
        <v>1958</v>
      </c>
      <c r="D170" s="13">
        <f t="shared" si="18"/>
        <v>99</v>
      </c>
      <c r="E170" s="1">
        <f t="shared" si="19"/>
        <v>146916</v>
      </c>
      <c r="F170" s="1">
        <f t="shared" si="20"/>
        <v>162000</v>
      </c>
      <c r="G170" s="12">
        <v>817</v>
      </c>
      <c r="H170" s="12">
        <v>854</v>
      </c>
      <c r="I170" s="60">
        <f t="shared" si="24"/>
        <v>37</v>
      </c>
      <c r="J170" s="60">
        <v>7</v>
      </c>
      <c r="K170" s="60">
        <v>14</v>
      </c>
      <c r="L170" s="60">
        <f t="shared" si="21"/>
        <v>18.5</v>
      </c>
      <c r="M170" s="14">
        <f t="shared" si="25"/>
        <v>18.5</v>
      </c>
      <c r="N170" s="14">
        <f t="shared" si="26"/>
        <v>0</v>
      </c>
      <c r="O170" s="15">
        <f t="shared" si="22"/>
        <v>111000</v>
      </c>
      <c r="P170" s="48">
        <f t="shared" si="23"/>
        <v>273000</v>
      </c>
      <c r="Q170" s="14"/>
    </row>
    <row r="171" spans="1:17" ht="16.5" x14ac:dyDescent="0.25">
      <c r="A171" s="38">
        <v>716</v>
      </c>
      <c r="B171" s="12">
        <v>2106</v>
      </c>
      <c r="C171" s="12">
        <v>2185</v>
      </c>
      <c r="D171" s="13">
        <f t="shared" si="18"/>
        <v>79</v>
      </c>
      <c r="E171" s="1">
        <f t="shared" si="19"/>
        <v>117236</v>
      </c>
      <c r="F171" s="1">
        <f t="shared" si="20"/>
        <v>129000</v>
      </c>
      <c r="G171" s="12">
        <v>1024</v>
      </c>
      <c r="H171" s="12">
        <v>1060</v>
      </c>
      <c r="I171" s="60">
        <f t="shared" si="24"/>
        <v>36</v>
      </c>
      <c r="J171" s="60">
        <v>6</v>
      </c>
      <c r="K171" s="60">
        <v>11</v>
      </c>
      <c r="L171" s="60">
        <f t="shared" si="21"/>
        <v>19.636363636363637</v>
      </c>
      <c r="M171" s="14">
        <f t="shared" si="25"/>
        <v>19.636363636363637</v>
      </c>
      <c r="N171" s="14">
        <f t="shared" si="26"/>
        <v>0</v>
      </c>
      <c r="O171" s="15">
        <f t="shared" si="22"/>
        <v>118000</v>
      </c>
      <c r="P171" s="48">
        <f t="shared" si="23"/>
        <v>247000</v>
      </c>
      <c r="Q171" s="14"/>
    </row>
    <row r="172" spans="1:17" ht="16.5" x14ac:dyDescent="0.25">
      <c r="A172" s="38">
        <v>717</v>
      </c>
      <c r="B172" s="12">
        <v>2041</v>
      </c>
      <c r="C172" s="12">
        <v>2089</v>
      </c>
      <c r="D172" s="13">
        <f t="shared" si="18"/>
        <v>48</v>
      </c>
      <c r="E172" s="1">
        <f t="shared" si="19"/>
        <v>71232</v>
      </c>
      <c r="F172" s="1">
        <f t="shared" si="20"/>
        <v>78000</v>
      </c>
      <c r="G172" s="12">
        <v>1024</v>
      </c>
      <c r="H172" s="12">
        <v>1060</v>
      </c>
      <c r="I172" s="14">
        <f t="shared" si="24"/>
        <v>36</v>
      </c>
      <c r="J172" s="14">
        <v>5</v>
      </c>
      <c r="K172" s="14">
        <v>11</v>
      </c>
      <c r="L172" s="14">
        <f t="shared" si="21"/>
        <v>16.363636363636363</v>
      </c>
      <c r="M172" s="14">
        <f t="shared" si="25"/>
        <v>16.363636363636363</v>
      </c>
      <c r="N172" s="14">
        <f t="shared" si="26"/>
        <v>0</v>
      </c>
      <c r="O172" s="15">
        <f t="shared" si="22"/>
        <v>98000</v>
      </c>
      <c r="P172" s="48">
        <f t="shared" si="23"/>
        <v>176000</v>
      </c>
      <c r="Q172" s="14"/>
    </row>
    <row r="173" spans="1:17" ht="16.5" x14ac:dyDescent="0.25">
      <c r="A173" s="38">
        <v>718</v>
      </c>
      <c r="B173" s="12">
        <v>2344</v>
      </c>
      <c r="C173" s="12">
        <v>2445</v>
      </c>
      <c r="D173" s="13">
        <f t="shared" si="18"/>
        <v>101</v>
      </c>
      <c r="E173" s="1">
        <f t="shared" si="19"/>
        <v>149933</v>
      </c>
      <c r="F173" s="1">
        <f t="shared" si="20"/>
        <v>165000</v>
      </c>
      <c r="G173" s="12">
        <v>759</v>
      </c>
      <c r="H173" s="12">
        <v>792</v>
      </c>
      <c r="I173" s="14">
        <f t="shared" si="24"/>
        <v>33</v>
      </c>
      <c r="J173" s="14">
        <v>7</v>
      </c>
      <c r="K173" s="14">
        <v>10</v>
      </c>
      <c r="L173" s="14">
        <f t="shared" si="21"/>
        <v>23.099999999999998</v>
      </c>
      <c r="M173" s="14">
        <f t="shared" si="25"/>
        <v>23.099999999999998</v>
      </c>
      <c r="N173" s="14">
        <f t="shared" si="26"/>
        <v>0</v>
      </c>
      <c r="O173" s="15">
        <f t="shared" si="22"/>
        <v>139000</v>
      </c>
      <c r="P173" s="48">
        <f t="shared" si="23"/>
        <v>304000</v>
      </c>
      <c r="Q173" s="14"/>
    </row>
    <row r="174" spans="1:17" ht="16.5" x14ac:dyDescent="0.25">
      <c r="A174" s="38">
        <v>719</v>
      </c>
      <c r="B174" s="12">
        <v>1775</v>
      </c>
      <c r="C174" s="12">
        <v>1810</v>
      </c>
      <c r="D174" s="13">
        <f t="shared" si="18"/>
        <v>35</v>
      </c>
      <c r="E174" s="1">
        <f t="shared" si="19"/>
        <v>51940</v>
      </c>
      <c r="F174" s="1">
        <f t="shared" si="20"/>
        <v>57000</v>
      </c>
      <c r="G174" s="12">
        <v>759</v>
      </c>
      <c r="H174" s="12">
        <v>792</v>
      </c>
      <c r="I174" s="14">
        <f t="shared" si="24"/>
        <v>33</v>
      </c>
      <c r="J174" s="14">
        <v>3</v>
      </c>
      <c r="K174" s="14">
        <v>10</v>
      </c>
      <c r="L174" s="14">
        <f t="shared" si="21"/>
        <v>9.8999999999999986</v>
      </c>
      <c r="M174" s="14">
        <f t="shared" si="25"/>
        <v>9.8999999999999986</v>
      </c>
      <c r="N174" s="14">
        <f t="shared" si="26"/>
        <v>0</v>
      </c>
      <c r="O174" s="15">
        <f t="shared" si="22"/>
        <v>59000</v>
      </c>
      <c r="P174" s="48">
        <f t="shared" si="23"/>
        <v>116000</v>
      </c>
      <c r="Q174" s="14"/>
    </row>
    <row r="175" spans="1:17" ht="16.5" x14ac:dyDescent="0.25">
      <c r="A175" s="38">
        <v>721</v>
      </c>
      <c r="B175" s="12">
        <v>2646</v>
      </c>
      <c r="C175" s="12">
        <v>2722</v>
      </c>
      <c r="D175" s="13">
        <f t="shared" si="18"/>
        <v>76</v>
      </c>
      <c r="E175" s="1">
        <f t="shared" si="19"/>
        <v>112784</v>
      </c>
      <c r="F175" s="1">
        <f t="shared" si="20"/>
        <v>124000</v>
      </c>
      <c r="G175" s="12">
        <v>450</v>
      </c>
      <c r="H175" s="12">
        <v>473</v>
      </c>
      <c r="I175" s="14">
        <f t="shared" si="24"/>
        <v>23</v>
      </c>
      <c r="J175" s="14">
        <v>2</v>
      </c>
      <c r="K175" s="14">
        <v>9</v>
      </c>
      <c r="L175" s="14">
        <f t="shared" si="21"/>
        <v>5.1111111111111107</v>
      </c>
      <c r="M175" s="14">
        <f t="shared" si="25"/>
        <v>5.1111111111111107</v>
      </c>
      <c r="N175" s="14">
        <f t="shared" si="26"/>
        <v>0</v>
      </c>
      <c r="O175" s="15">
        <f t="shared" si="22"/>
        <v>31000</v>
      </c>
      <c r="P175" s="48">
        <f t="shared" si="23"/>
        <v>155000</v>
      </c>
      <c r="Q175" s="14"/>
    </row>
    <row r="176" spans="1:17" ht="16.5" x14ac:dyDescent="0.25">
      <c r="A176" s="38">
        <v>722</v>
      </c>
      <c r="B176" s="12">
        <v>2082</v>
      </c>
      <c r="C176" s="12">
        <v>2183</v>
      </c>
      <c r="D176" s="13">
        <f t="shared" si="18"/>
        <v>101</v>
      </c>
      <c r="E176" s="1">
        <f t="shared" si="19"/>
        <v>149933</v>
      </c>
      <c r="F176" s="1">
        <f t="shared" si="20"/>
        <v>165000</v>
      </c>
      <c r="G176" s="12">
        <v>450</v>
      </c>
      <c r="H176" s="12">
        <v>473</v>
      </c>
      <c r="I176" s="14">
        <f t="shared" si="24"/>
        <v>23</v>
      </c>
      <c r="J176" s="14">
        <v>7</v>
      </c>
      <c r="K176" s="14">
        <v>9</v>
      </c>
      <c r="L176" s="14">
        <f t="shared" si="21"/>
        <v>17.888888888888886</v>
      </c>
      <c r="M176" s="14">
        <f t="shared" si="25"/>
        <v>17.888888888888886</v>
      </c>
      <c r="N176" s="14">
        <f t="shared" si="26"/>
        <v>0</v>
      </c>
      <c r="O176" s="15">
        <f t="shared" si="22"/>
        <v>107000</v>
      </c>
      <c r="P176" s="48">
        <f t="shared" si="23"/>
        <v>272000</v>
      </c>
      <c r="Q176" s="14"/>
    </row>
    <row r="177" spans="1:17" ht="16.5" x14ac:dyDescent="0.25">
      <c r="A177" s="38">
        <v>723</v>
      </c>
      <c r="B177" s="12">
        <v>1770</v>
      </c>
      <c r="C177" s="12">
        <v>1812</v>
      </c>
      <c r="D177" s="13">
        <f t="shared" si="18"/>
        <v>42</v>
      </c>
      <c r="E177" s="1">
        <f t="shared" si="19"/>
        <v>62328</v>
      </c>
      <c r="F177" s="1">
        <f t="shared" si="20"/>
        <v>69000</v>
      </c>
      <c r="G177" s="12">
        <v>775</v>
      </c>
      <c r="H177" s="12">
        <v>777</v>
      </c>
      <c r="I177" s="14">
        <f t="shared" si="24"/>
        <v>2</v>
      </c>
      <c r="J177" s="14">
        <v>6</v>
      </c>
      <c r="K177" s="14">
        <v>13</v>
      </c>
      <c r="L177" s="14">
        <f t="shared" si="21"/>
        <v>0.92307692307692313</v>
      </c>
      <c r="M177" s="14">
        <f t="shared" si="25"/>
        <v>0.92307692307692313</v>
      </c>
      <c r="N177" s="14">
        <f t="shared" si="26"/>
        <v>0</v>
      </c>
      <c r="O177" s="61">
        <f t="shared" si="22"/>
        <v>6000</v>
      </c>
      <c r="P177" s="48">
        <f t="shared" si="23"/>
        <v>75000</v>
      </c>
      <c r="Q177" s="14"/>
    </row>
    <row r="178" spans="1:17" ht="16.5" x14ac:dyDescent="0.25">
      <c r="A178" s="38">
        <v>724</v>
      </c>
      <c r="B178" s="12">
        <v>1621</v>
      </c>
      <c r="C178" s="12">
        <v>1724</v>
      </c>
      <c r="D178" s="13">
        <f t="shared" si="18"/>
        <v>103</v>
      </c>
      <c r="E178" s="1">
        <f t="shared" si="19"/>
        <v>152999</v>
      </c>
      <c r="F178" s="1">
        <f t="shared" si="20"/>
        <v>168000</v>
      </c>
      <c r="G178" s="12">
        <v>775</v>
      </c>
      <c r="H178" s="12">
        <v>777</v>
      </c>
      <c r="I178" s="14">
        <f t="shared" si="24"/>
        <v>2</v>
      </c>
      <c r="J178" s="14">
        <v>7</v>
      </c>
      <c r="K178" s="14">
        <v>13</v>
      </c>
      <c r="L178" s="14">
        <f t="shared" si="21"/>
        <v>1.0769230769230771</v>
      </c>
      <c r="M178" s="14">
        <f t="shared" si="25"/>
        <v>1.0769230769230771</v>
      </c>
      <c r="N178" s="14">
        <f t="shared" si="26"/>
        <v>0</v>
      </c>
      <c r="O178" s="61">
        <f t="shared" ref="O178:O208" si="27">ROUND(IF($L178&lt;32,$M178*6000,($M178*6000+$N178*13000)),-3)</f>
        <v>6000</v>
      </c>
      <c r="P178" s="48">
        <f t="shared" ref="P178:P208" si="28">F178+O178</f>
        <v>174000</v>
      </c>
      <c r="Q178" s="14"/>
    </row>
    <row r="179" spans="1:17" ht="16.5" x14ac:dyDescent="0.25">
      <c r="A179" s="38">
        <v>726</v>
      </c>
      <c r="B179" s="12">
        <v>1848</v>
      </c>
      <c r="C179" s="12">
        <v>1898</v>
      </c>
      <c r="D179" s="13">
        <f t="shared" si="18"/>
        <v>50</v>
      </c>
      <c r="E179" s="1">
        <f t="shared" si="19"/>
        <v>74200</v>
      </c>
      <c r="F179" s="1">
        <f t="shared" si="20"/>
        <v>82000</v>
      </c>
      <c r="G179" s="12">
        <v>486</v>
      </c>
      <c r="H179" s="12">
        <v>501</v>
      </c>
      <c r="I179" s="14">
        <f t="shared" si="24"/>
        <v>15</v>
      </c>
      <c r="J179" s="14">
        <v>5</v>
      </c>
      <c r="K179" s="14">
        <v>13</v>
      </c>
      <c r="L179" s="14">
        <f t="shared" si="21"/>
        <v>5.7692307692307683</v>
      </c>
      <c r="M179" s="14">
        <f t="shared" si="25"/>
        <v>5.7692307692307683</v>
      </c>
      <c r="N179" s="14">
        <f t="shared" si="26"/>
        <v>0</v>
      </c>
      <c r="O179" s="15">
        <f t="shared" si="27"/>
        <v>35000</v>
      </c>
      <c r="P179" s="48">
        <f t="shared" si="28"/>
        <v>117000</v>
      </c>
      <c r="Q179" s="14"/>
    </row>
    <row r="180" spans="1:17" ht="16.5" x14ac:dyDescent="0.25">
      <c r="A180" s="38">
        <v>727</v>
      </c>
      <c r="B180" s="12">
        <v>2147</v>
      </c>
      <c r="C180" s="12">
        <v>2253</v>
      </c>
      <c r="D180" s="13">
        <f t="shared" si="18"/>
        <v>106</v>
      </c>
      <c r="E180" s="1">
        <f t="shared" si="19"/>
        <v>157598</v>
      </c>
      <c r="F180" s="1">
        <f t="shared" si="20"/>
        <v>173000</v>
      </c>
      <c r="G180" s="12">
        <v>486</v>
      </c>
      <c r="H180" s="12">
        <v>501</v>
      </c>
      <c r="I180" s="14">
        <f t="shared" si="24"/>
        <v>15</v>
      </c>
      <c r="J180" s="14">
        <v>8</v>
      </c>
      <c r="K180" s="14">
        <v>13</v>
      </c>
      <c r="L180" s="14">
        <f t="shared" si="21"/>
        <v>9.2307692307692299</v>
      </c>
      <c r="M180" s="14">
        <f t="shared" si="25"/>
        <v>9.2307692307692299</v>
      </c>
      <c r="N180" s="14">
        <f t="shared" si="26"/>
        <v>0</v>
      </c>
      <c r="O180" s="15">
        <f t="shared" si="27"/>
        <v>55000</v>
      </c>
      <c r="P180" s="48">
        <f t="shared" si="28"/>
        <v>228000</v>
      </c>
      <c r="Q180" s="14"/>
    </row>
    <row r="181" spans="1:17" ht="16.5" x14ac:dyDescent="0.25">
      <c r="A181" s="38">
        <v>801</v>
      </c>
      <c r="B181" s="12">
        <v>974</v>
      </c>
      <c r="C181" s="12">
        <v>1073</v>
      </c>
      <c r="D181" s="13">
        <f t="shared" si="18"/>
        <v>99</v>
      </c>
      <c r="E181" s="1">
        <f t="shared" si="19"/>
        <v>146916</v>
      </c>
      <c r="F181" s="1">
        <f t="shared" si="20"/>
        <v>162000</v>
      </c>
      <c r="G181" s="12">
        <v>291</v>
      </c>
      <c r="H181" s="12">
        <v>311</v>
      </c>
      <c r="I181" s="14">
        <f t="shared" si="24"/>
        <v>20</v>
      </c>
      <c r="J181" s="14">
        <v>7</v>
      </c>
      <c r="K181" s="14">
        <v>12</v>
      </c>
      <c r="L181" s="14">
        <f t="shared" si="21"/>
        <v>11.666666666666668</v>
      </c>
      <c r="M181" s="14">
        <f t="shared" ref="M181:M211" si="29">IF($L181&lt;32,$L181,32)</f>
        <v>11.666666666666668</v>
      </c>
      <c r="N181" s="14">
        <f t="shared" ref="N181:N211" si="30">IF($L181&gt;32,$L181-32,0)</f>
        <v>0</v>
      </c>
      <c r="O181" s="15">
        <f t="shared" si="27"/>
        <v>70000</v>
      </c>
      <c r="P181" s="48">
        <f t="shared" si="28"/>
        <v>232000</v>
      </c>
      <c r="Q181" s="14"/>
    </row>
    <row r="182" spans="1:17" ht="16.5" x14ac:dyDescent="0.25">
      <c r="A182" s="38">
        <v>802</v>
      </c>
      <c r="B182" s="12">
        <v>989</v>
      </c>
      <c r="C182" s="12">
        <v>1021</v>
      </c>
      <c r="D182" s="13">
        <f t="shared" si="18"/>
        <v>32</v>
      </c>
      <c r="E182" s="1">
        <f t="shared" si="19"/>
        <v>47488</v>
      </c>
      <c r="F182" s="1">
        <f t="shared" si="20"/>
        <v>52000</v>
      </c>
      <c r="G182" s="12">
        <v>291</v>
      </c>
      <c r="H182" s="12">
        <v>311</v>
      </c>
      <c r="I182" s="14">
        <f t="shared" si="24"/>
        <v>20</v>
      </c>
      <c r="J182" s="14">
        <v>5</v>
      </c>
      <c r="K182" s="14">
        <v>12</v>
      </c>
      <c r="L182" s="14">
        <f t="shared" si="21"/>
        <v>8.3333333333333339</v>
      </c>
      <c r="M182" s="14">
        <f t="shared" si="29"/>
        <v>8.3333333333333339</v>
      </c>
      <c r="N182" s="14">
        <f t="shared" si="30"/>
        <v>0</v>
      </c>
      <c r="O182" s="15">
        <f t="shared" si="27"/>
        <v>50000</v>
      </c>
      <c r="P182" s="48">
        <f t="shared" si="28"/>
        <v>102000</v>
      </c>
      <c r="Q182" s="14"/>
    </row>
    <row r="183" spans="1:17" ht="16.5" x14ac:dyDescent="0.25">
      <c r="A183" s="38">
        <v>803</v>
      </c>
      <c r="B183" s="12">
        <v>1152</v>
      </c>
      <c r="C183" s="12">
        <v>1260</v>
      </c>
      <c r="D183" s="13">
        <f t="shared" si="18"/>
        <v>108</v>
      </c>
      <c r="E183" s="1">
        <f t="shared" si="19"/>
        <v>160664</v>
      </c>
      <c r="F183" s="1">
        <f t="shared" si="20"/>
        <v>177000</v>
      </c>
      <c r="G183" s="12">
        <v>560</v>
      </c>
      <c r="H183" s="12">
        <v>600</v>
      </c>
      <c r="I183" s="14">
        <f t="shared" si="24"/>
        <v>40</v>
      </c>
      <c r="J183" s="14">
        <v>7</v>
      </c>
      <c r="K183" s="14">
        <v>12</v>
      </c>
      <c r="L183" s="14">
        <f t="shared" si="21"/>
        <v>23.333333333333336</v>
      </c>
      <c r="M183" s="14">
        <f t="shared" si="29"/>
        <v>23.333333333333336</v>
      </c>
      <c r="N183" s="14">
        <f t="shared" si="30"/>
        <v>0</v>
      </c>
      <c r="O183" s="15">
        <f t="shared" si="27"/>
        <v>140000</v>
      </c>
      <c r="P183" s="48">
        <f t="shared" si="28"/>
        <v>317000</v>
      </c>
      <c r="Q183" s="14"/>
    </row>
    <row r="184" spans="1:17" ht="16.5" x14ac:dyDescent="0.25">
      <c r="A184" s="38">
        <v>804</v>
      </c>
      <c r="B184" s="12">
        <v>1316</v>
      </c>
      <c r="C184" s="12">
        <v>1383</v>
      </c>
      <c r="D184" s="13">
        <f t="shared" si="18"/>
        <v>67</v>
      </c>
      <c r="E184" s="1">
        <f t="shared" si="19"/>
        <v>99428</v>
      </c>
      <c r="F184" s="1">
        <f t="shared" si="20"/>
        <v>109000</v>
      </c>
      <c r="G184" s="12">
        <v>560</v>
      </c>
      <c r="H184" s="12">
        <v>600</v>
      </c>
      <c r="I184" s="14">
        <f t="shared" si="24"/>
        <v>40</v>
      </c>
      <c r="J184" s="14">
        <v>5</v>
      </c>
      <c r="K184" s="14">
        <v>12</v>
      </c>
      <c r="L184" s="14">
        <f t="shared" si="21"/>
        <v>16.666666666666668</v>
      </c>
      <c r="M184" s="14">
        <f t="shared" si="29"/>
        <v>16.666666666666668</v>
      </c>
      <c r="N184" s="14">
        <f t="shared" si="30"/>
        <v>0</v>
      </c>
      <c r="O184" s="15">
        <f t="shared" si="27"/>
        <v>100000</v>
      </c>
      <c r="P184" s="48">
        <f t="shared" si="28"/>
        <v>209000</v>
      </c>
      <c r="Q184" s="14"/>
    </row>
    <row r="185" spans="1:17" ht="16.5" x14ac:dyDescent="0.25">
      <c r="A185" s="38">
        <v>805</v>
      </c>
      <c r="B185" s="12">
        <v>695</v>
      </c>
      <c r="C185" s="12">
        <v>749</v>
      </c>
      <c r="D185" s="13">
        <f t="shared" si="18"/>
        <v>54</v>
      </c>
      <c r="E185" s="1">
        <f t="shared" si="19"/>
        <v>80136</v>
      </c>
      <c r="F185" s="1">
        <f t="shared" si="20"/>
        <v>88000</v>
      </c>
      <c r="G185" s="12">
        <v>355</v>
      </c>
      <c r="H185" s="12">
        <v>383</v>
      </c>
      <c r="I185" s="14">
        <f t="shared" si="24"/>
        <v>28</v>
      </c>
      <c r="J185" s="14">
        <v>6</v>
      </c>
      <c r="K185" s="14">
        <v>11</v>
      </c>
      <c r="L185" s="14">
        <f t="shared" si="21"/>
        <v>15.272727272727273</v>
      </c>
      <c r="M185" s="14">
        <f t="shared" si="29"/>
        <v>15.272727272727273</v>
      </c>
      <c r="N185" s="14">
        <f t="shared" si="30"/>
        <v>0</v>
      </c>
      <c r="O185" s="15">
        <f t="shared" si="27"/>
        <v>92000</v>
      </c>
      <c r="P185" s="48">
        <f t="shared" si="28"/>
        <v>180000</v>
      </c>
      <c r="Q185" s="14"/>
    </row>
    <row r="186" spans="1:17" ht="16.5" x14ac:dyDescent="0.25">
      <c r="A186" s="38">
        <v>806</v>
      </c>
      <c r="B186" s="12">
        <v>947</v>
      </c>
      <c r="C186" s="12">
        <v>1019</v>
      </c>
      <c r="D186" s="13">
        <f t="shared" si="18"/>
        <v>72</v>
      </c>
      <c r="E186" s="1">
        <f t="shared" si="19"/>
        <v>106848</v>
      </c>
      <c r="F186" s="1">
        <f t="shared" si="20"/>
        <v>118000</v>
      </c>
      <c r="G186" s="12">
        <v>355</v>
      </c>
      <c r="H186" s="12">
        <v>383</v>
      </c>
      <c r="I186" s="14">
        <f t="shared" si="24"/>
        <v>28</v>
      </c>
      <c r="J186" s="14">
        <v>5</v>
      </c>
      <c r="K186" s="14">
        <v>11</v>
      </c>
      <c r="L186" s="14">
        <f t="shared" si="21"/>
        <v>12.727272727272727</v>
      </c>
      <c r="M186" s="14">
        <f t="shared" si="29"/>
        <v>12.727272727272727</v>
      </c>
      <c r="N186" s="14">
        <f t="shared" si="30"/>
        <v>0</v>
      </c>
      <c r="O186" s="15">
        <f t="shared" si="27"/>
        <v>76000</v>
      </c>
      <c r="P186" s="48">
        <f t="shared" si="28"/>
        <v>194000</v>
      </c>
      <c r="Q186" s="14"/>
    </row>
    <row r="187" spans="1:17" ht="16.5" x14ac:dyDescent="0.25">
      <c r="A187" s="38">
        <v>807</v>
      </c>
      <c r="B187" s="12">
        <v>1837</v>
      </c>
      <c r="C187" s="12">
        <v>1992</v>
      </c>
      <c r="D187" s="13">
        <f t="shared" si="18"/>
        <v>155</v>
      </c>
      <c r="E187" s="1">
        <f t="shared" si="19"/>
        <v>232715</v>
      </c>
      <c r="F187" s="1">
        <f t="shared" si="20"/>
        <v>256000</v>
      </c>
      <c r="G187" s="12">
        <v>556</v>
      </c>
      <c r="H187" s="12">
        <v>601</v>
      </c>
      <c r="I187" s="14">
        <f t="shared" si="24"/>
        <v>45</v>
      </c>
      <c r="J187" s="14">
        <v>7</v>
      </c>
      <c r="K187" s="14">
        <v>12</v>
      </c>
      <c r="L187" s="14">
        <f t="shared" si="21"/>
        <v>26.25</v>
      </c>
      <c r="M187" s="14">
        <f t="shared" si="29"/>
        <v>26.25</v>
      </c>
      <c r="N187" s="14">
        <f t="shared" si="30"/>
        <v>0</v>
      </c>
      <c r="O187" s="15">
        <f t="shared" si="27"/>
        <v>158000</v>
      </c>
      <c r="P187" s="48">
        <f t="shared" si="28"/>
        <v>414000</v>
      </c>
      <c r="Q187" s="14"/>
    </row>
    <row r="188" spans="1:17" ht="16.5" x14ac:dyDescent="0.25">
      <c r="A188" s="38">
        <v>808</v>
      </c>
      <c r="B188" s="12">
        <v>1372</v>
      </c>
      <c r="C188" s="12">
        <v>1460</v>
      </c>
      <c r="D188" s="13">
        <f t="shared" si="18"/>
        <v>88</v>
      </c>
      <c r="E188" s="1">
        <f t="shared" si="19"/>
        <v>130592</v>
      </c>
      <c r="F188" s="1">
        <f t="shared" si="20"/>
        <v>144000</v>
      </c>
      <c r="G188" s="12">
        <v>556</v>
      </c>
      <c r="H188" s="12">
        <v>601</v>
      </c>
      <c r="I188" s="14">
        <f t="shared" si="24"/>
        <v>45</v>
      </c>
      <c r="J188" s="14">
        <v>5</v>
      </c>
      <c r="K188" s="14">
        <v>12</v>
      </c>
      <c r="L188" s="14">
        <f t="shared" si="21"/>
        <v>18.75</v>
      </c>
      <c r="M188" s="14">
        <f t="shared" si="29"/>
        <v>18.75</v>
      </c>
      <c r="N188" s="14">
        <f t="shared" si="30"/>
        <v>0</v>
      </c>
      <c r="O188" s="15">
        <f t="shared" si="27"/>
        <v>113000</v>
      </c>
      <c r="P188" s="48">
        <f t="shared" si="28"/>
        <v>257000</v>
      </c>
      <c r="Q188" s="14"/>
    </row>
    <row r="189" spans="1:17" ht="16.5" x14ac:dyDescent="0.25">
      <c r="A189" s="38">
        <v>809</v>
      </c>
      <c r="B189" s="12">
        <v>1363</v>
      </c>
      <c r="C189" s="12">
        <v>1457</v>
      </c>
      <c r="D189" s="13">
        <f t="shared" si="18"/>
        <v>94</v>
      </c>
      <c r="E189" s="1">
        <f t="shared" si="19"/>
        <v>139496</v>
      </c>
      <c r="F189" s="1">
        <f t="shared" si="20"/>
        <v>153000</v>
      </c>
      <c r="G189" s="12">
        <v>545</v>
      </c>
      <c r="H189" s="12">
        <v>573</v>
      </c>
      <c r="I189" s="14">
        <f t="shared" si="24"/>
        <v>28</v>
      </c>
      <c r="J189" s="14">
        <v>6</v>
      </c>
      <c r="K189" s="14">
        <v>11</v>
      </c>
      <c r="L189" s="14">
        <f t="shared" si="21"/>
        <v>15.272727272727273</v>
      </c>
      <c r="M189" s="14">
        <f t="shared" si="29"/>
        <v>15.272727272727273</v>
      </c>
      <c r="N189" s="14">
        <f t="shared" si="30"/>
        <v>0</v>
      </c>
      <c r="O189" s="15">
        <f t="shared" si="27"/>
        <v>92000</v>
      </c>
      <c r="P189" s="48">
        <f t="shared" si="28"/>
        <v>245000</v>
      </c>
      <c r="Q189" s="14"/>
    </row>
    <row r="190" spans="1:17" ht="16.5" x14ac:dyDescent="0.25">
      <c r="A190" s="38">
        <v>810</v>
      </c>
      <c r="B190" s="12">
        <v>838</v>
      </c>
      <c r="C190" s="12">
        <v>917</v>
      </c>
      <c r="D190" s="13">
        <f t="shared" si="18"/>
        <v>79</v>
      </c>
      <c r="E190" s="1">
        <f t="shared" si="19"/>
        <v>117236</v>
      </c>
      <c r="F190" s="1">
        <f t="shared" si="20"/>
        <v>129000</v>
      </c>
      <c r="G190" s="12">
        <v>545</v>
      </c>
      <c r="H190" s="12">
        <v>573</v>
      </c>
      <c r="I190" s="14">
        <f t="shared" si="24"/>
        <v>28</v>
      </c>
      <c r="J190" s="14">
        <v>5</v>
      </c>
      <c r="K190" s="14">
        <v>11</v>
      </c>
      <c r="L190" s="14">
        <f t="shared" si="21"/>
        <v>12.727272727272727</v>
      </c>
      <c r="M190" s="14">
        <f t="shared" si="29"/>
        <v>12.727272727272727</v>
      </c>
      <c r="N190" s="14">
        <f t="shared" si="30"/>
        <v>0</v>
      </c>
      <c r="O190" s="15">
        <f t="shared" si="27"/>
        <v>76000</v>
      </c>
      <c r="P190" s="48">
        <f t="shared" si="28"/>
        <v>205000</v>
      </c>
      <c r="Q190" s="14"/>
    </row>
    <row r="191" spans="1:17" ht="16.5" x14ac:dyDescent="0.25">
      <c r="A191" s="38">
        <v>811</v>
      </c>
      <c r="B191" s="12">
        <v>880</v>
      </c>
      <c r="C191" s="12">
        <v>956</v>
      </c>
      <c r="D191" s="13">
        <f t="shared" si="18"/>
        <v>76</v>
      </c>
      <c r="E191" s="1">
        <f t="shared" si="19"/>
        <v>112784</v>
      </c>
      <c r="F191" s="1">
        <f t="shared" si="20"/>
        <v>124000</v>
      </c>
      <c r="G191" s="12">
        <v>448</v>
      </c>
      <c r="H191" s="12">
        <v>488</v>
      </c>
      <c r="I191" s="14">
        <f t="shared" si="24"/>
        <v>40</v>
      </c>
      <c r="J191" s="14">
        <v>7</v>
      </c>
      <c r="K191" s="14">
        <v>13</v>
      </c>
      <c r="L191" s="14">
        <f t="shared" si="21"/>
        <v>21.53846153846154</v>
      </c>
      <c r="M191" s="14">
        <f t="shared" si="29"/>
        <v>21.53846153846154</v>
      </c>
      <c r="N191" s="14">
        <f t="shared" si="30"/>
        <v>0</v>
      </c>
      <c r="O191" s="15">
        <f t="shared" si="27"/>
        <v>129000</v>
      </c>
      <c r="P191" s="48">
        <f t="shared" si="28"/>
        <v>253000</v>
      </c>
      <c r="Q191" s="14"/>
    </row>
    <row r="192" spans="1:17" ht="16.5" x14ac:dyDescent="0.25">
      <c r="A192" s="38">
        <v>812</v>
      </c>
      <c r="B192" s="12">
        <v>838</v>
      </c>
      <c r="C192" s="12">
        <v>914</v>
      </c>
      <c r="D192" s="13">
        <f t="shared" si="18"/>
        <v>76</v>
      </c>
      <c r="E192" s="1">
        <f t="shared" si="19"/>
        <v>112784</v>
      </c>
      <c r="F192" s="1">
        <f t="shared" si="20"/>
        <v>124000</v>
      </c>
      <c r="G192" s="12">
        <v>448</v>
      </c>
      <c r="H192" s="12">
        <v>488</v>
      </c>
      <c r="I192" s="14">
        <f t="shared" si="24"/>
        <v>40</v>
      </c>
      <c r="J192" s="14">
        <v>6</v>
      </c>
      <c r="K192" s="14">
        <v>13</v>
      </c>
      <c r="L192" s="14">
        <f t="shared" si="21"/>
        <v>18.461538461538463</v>
      </c>
      <c r="M192" s="14">
        <f t="shared" si="29"/>
        <v>18.461538461538463</v>
      </c>
      <c r="N192" s="14">
        <f t="shared" si="30"/>
        <v>0</v>
      </c>
      <c r="O192" s="15">
        <f t="shared" si="27"/>
        <v>111000</v>
      </c>
      <c r="P192" s="48">
        <f t="shared" si="28"/>
        <v>235000</v>
      </c>
      <c r="Q192" s="14"/>
    </row>
    <row r="193" spans="1:17" ht="16.5" x14ac:dyDescent="0.25">
      <c r="A193" s="38">
        <v>813</v>
      </c>
      <c r="B193" s="12">
        <v>1307</v>
      </c>
      <c r="C193" s="12">
        <v>1415</v>
      </c>
      <c r="D193" s="13">
        <f t="shared" si="18"/>
        <v>108</v>
      </c>
      <c r="E193" s="1">
        <f t="shared" si="19"/>
        <v>160664</v>
      </c>
      <c r="F193" s="1">
        <f t="shared" si="20"/>
        <v>177000</v>
      </c>
      <c r="G193" s="12">
        <v>343</v>
      </c>
      <c r="H193" s="12">
        <v>370</v>
      </c>
      <c r="I193" s="14">
        <f t="shared" si="24"/>
        <v>27</v>
      </c>
      <c r="J193" s="14">
        <v>7</v>
      </c>
      <c r="K193" s="14">
        <v>13</v>
      </c>
      <c r="L193" s="14">
        <f t="shared" si="21"/>
        <v>14.53846153846154</v>
      </c>
      <c r="M193" s="14">
        <f t="shared" si="29"/>
        <v>14.53846153846154</v>
      </c>
      <c r="N193" s="14">
        <f t="shared" si="30"/>
        <v>0</v>
      </c>
      <c r="O193" s="15">
        <f t="shared" si="27"/>
        <v>87000</v>
      </c>
      <c r="P193" s="48">
        <f t="shared" si="28"/>
        <v>264000</v>
      </c>
      <c r="Q193" s="14"/>
    </row>
    <row r="194" spans="1:17" ht="16.5" x14ac:dyDescent="0.25">
      <c r="A194" s="38">
        <v>814</v>
      </c>
      <c r="B194" s="12">
        <v>932</v>
      </c>
      <c r="C194" s="12">
        <v>1039</v>
      </c>
      <c r="D194" s="13">
        <f t="shared" si="18"/>
        <v>107</v>
      </c>
      <c r="E194" s="1">
        <f t="shared" si="19"/>
        <v>159131</v>
      </c>
      <c r="F194" s="1">
        <f t="shared" si="20"/>
        <v>175000</v>
      </c>
      <c r="G194" s="12">
        <v>343</v>
      </c>
      <c r="H194" s="12">
        <v>370</v>
      </c>
      <c r="I194" s="14">
        <f t="shared" si="24"/>
        <v>27</v>
      </c>
      <c r="J194" s="14">
        <v>6</v>
      </c>
      <c r="K194" s="14">
        <v>13</v>
      </c>
      <c r="L194" s="14">
        <f t="shared" si="21"/>
        <v>12.461538461538463</v>
      </c>
      <c r="M194" s="14">
        <f t="shared" si="29"/>
        <v>12.461538461538463</v>
      </c>
      <c r="N194" s="14">
        <f t="shared" si="30"/>
        <v>0</v>
      </c>
      <c r="O194" s="15">
        <f t="shared" si="27"/>
        <v>75000</v>
      </c>
      <c r="P194" s="48">
        <f t="shared" si="28"/>
        <v>250000</v>
      </c>
      <c r="Q194" s="14"/>
    </row>
    <row r="195" spans="1:17" ht="16.5" x14ac:dyDescent="0.25">
      <c r="A195" s="38">
        <v>816</v>
      </c>
      <c r="B195" s="12">
        <v>887</v>
      </c>
      <c r="C195" s="12">
        <v>938</v>
      </c>
      <c r="D195" s="13">
        <f t="shared" si="18"/>
        <v>51</v>
      </c>
      <c r="E195" s="1">
        <f t="shared" si="19"/>
        <v>75684</v>
      </c>
      <c r="F195" s="1">
        <f t="shared" si="20"/>
        <v>83000</v>
      </c>
      <c r="G195" s="12">
        <v>304</v>
      </c>
      <c r="H195" s="12">
        <v>322</v>
      </c>
      <c r="I195" s="14">
        <f t="shared" si="24"/>
        <v>18</v>
      </c>
      <c r="J195" s="14">
        <v>2</v>
      </c>
      <c r="K195" s="14">
        <v>9</v>
      </c>
      <c r="L195" s="14">
        <f t="shared" si="21"/>
        <v>4</v>
      </c>
      <c r="M195" s="14">
        <f t="shared" si="29"/>
        <v>4</v>
      </c>
      <c r="N195" s="14">
        <f t="shared" si="30"/>
        <v>0</v>
      </c>
      <c r="O195" s="15">
        <f t="shared" si="27"/>
        <v>24000</v>
      </c>
      <c r="P195" s="48">
        <f t="shared" si="28"/>
        <v>107000</v>
      </c>
      <c r="Q195" s="14"/>
    </row>
    <row r="196" spans="1:17" ht="16.5" x14ac:dyDescent="0.25">
      <c r="A196" s="38">
        <v>817</v>
      </c>
      <c r="B196" s="12">
        <v>1223</v>
      </c>
      <c r="C196" s="12">
        <v>1333</v>
      </c>
      <c r="D196" s="13">
        <f t="shared" si="18"/>
        <v>110</v>
      </c>
      <c r="E196" s="1">
        <f t="shared" si="19"/>
        <v>163730</v>
      </c>
      <c r="F196" s="1">
        <f t="shared" si="20"/>
        <v>180000</v>
      </c>
      <c r="G196" s="12">
        <v>304</v>
      </c>
      <c r="H196" s="12">
        <v>322</v>
      </c>
      <c r="I196" s="14">
        <f t="shared" si="24"/>
        <v>18</v>
      </c>
      <c r="J196" s="14">
        <v>7</v>
      </c>
      <c r="K196" s="14">
        <v>9</v>
      </c>
      <c r="L196" s="14">
        <f t="shared" si="21"/>
        <v>14</v>
      </c>
      <c r="M196" s="14">
        <f t="shared" si="29"/>
        <v>14</v>
      </c>
      <c r="N196" s="14">
        <f t="shared" si="30"/>
        <v>0</v>
      </c>
      <c r="O196" s="15">
        <f t="shared" si="27"/>
        <v>84000</v>
      </c>
      <c r="P196" s="48">
        <f t="shared" si="28"/>
        <v>264000</v>
      </c>
      <c r="Q196" s="14"/>
    </row>
    <row r="197" spans="1:17" ht="16.5" x14ac:dyDescent="0.25">
      <c r="A197" s="38">
        <v>818</v>
      </c>
      <c r="B197" s="12">
        <v>1210</v>
      </c>
      <c r="C197" s="12">
        <v>1310</v>
      </c>
      <c r="D197" s="13">
        <f t="shared" si="18"/>
        <v>100</v>
      </c>
      <c r="E197" s="1">
        <f t="shared" si="19"/>
        <v>148400</v>
      </c>
      <c r="F197" s="1">
        <f t="shared" si="20"/>
        <v>163000</v>
      </c>
      <c r="G197" s="12">
        <v>476</v>
      </c>
      <c r="H197" s="12">
        <v>509</v>
      </c>
      <c r="I197" s="14">
        <f t="shared" si="24"/>
        <v>33</v>
      </c>
      <c r="J197" s="14">
        <v>6</v>
      </c>
      <c r="K197" s="14">
        <v>13</v>
      </c>
      <c r="L197" s="14">
        <f t="shared" si="21"/>
        <v>15.23076923076923</v>
      </c>
      <c r="M197" s="14">
        <f t="shared" si="29"/>
        <v>15.23076923076923</v>
      </c>
      <c r="N197" s="14">
        <f t="shared" si="30"/>
        <v>0</v>
      </c>
      <c r="O197" s="15">
        <f t="shared" si="27"/>
        <v>91000</v>
      </c>
      <c r="P197" s="48">
        <f t="shared" si="28"/>
        <v>254000</v>
      </c>
      <c r="Q197" s="14"/>
    </row>
    <row r="198" spans="1:17" ht="16.5" x14ac:dyDescent="0.25">
      <c r="A198" s="38">
        <v>819</v>
      </c>
      <c r="B198" s="12">
        <v>1445</v>
      </c>
      <c r="C198" s="12">
        <v>1561</v>
      </c>
      <c r="D198" s="13">
        <f t="shared" si="18"/>
        <v>116</v>
      </c>
      <c r="E198" s="1">
        <f t="shared" si="19"/>
        <v>172928</v>
      </c>
      <c r="F198" s="1">
        <f t="shared" si="20"/>
        <v>190000</v>
      </c>
      <c r="G198" s="12">
        <v>476</v>
      </c>
      <c r="H198" s="12">
        <v>509</v>
      </c>
      <c r="I198" s="14">
        <f t="shared" si="24"/>
        <v>33</v>
      </c>
      <c r="J198" s="14">
        <v>7</v>
      </c>
      <c r="K198" s="14">
        <v>13</v>
      </c>
      <c r="L198" s="14">
        <f t="shared" si="21"/>
        <v>17.769230769230766</v>
      </c>
      <c r="M198" s="14">
        <f t="shared" si="29"/>
        <v>17.769230769230766</v>
      </c>
      <c r="N198" s="14">
        <f t="shared" si="30"/>
        <v>0</v>
      </c>
      <c r="O198" s="15">
        <f t="shared" si="27"/>
        <v>107000</v>
      </c>
      <c r="P198" s="48">
        <f t="shared" si="28"/>
        <v>297000</v>
      </c>
      <c r="Q198" s="14"/>
    </row>
    <row r="199" spans="1:17" ht="16.5" x14ac:dyDescent="0.25">
      <c r="A199" s="63">
        <v>821</v>
      </c>
      <c r="B199" s="12">
        <v>954</v>
      </c>
      <c r="C199" s="12">
        <v>987</v>
      </c>
      <c r="D199" s="13">
        <f t="shared" si="18"/>
        <v>33</v>
      </c>
      <c r="E199" s="1">
        <f t="shared" si="19"/>
        <v>48972</v>
      </c>
      <c r="F199" s="1">
        <f t="shared" si="20"/>
        <v>54000</v>
      </c>
      <c r="G199" s="12">
        <v>601</v>
      </c>
      <c r="H199" s="12">
        <v>655</v>
      </c>
      <c r="I199" s="14">
        <f t="shared" si="24"/>
        <v>54</v>
      </c>
      <c r="J199" s="14">
        <v>4</v>
      </c>
      <c r="K199" s="14">
        <v>10</v>
      </c>
      <c r="L199" s="14">
        <f t="shared" si="21"/>
        <v>21.6</v>
      </c>
      <c r="M199" s="14">
        <f t="shared" si="29"/>
        <v>21.6</v>
      </c>
      <c r="N199" s="14">
        <f t="shared" si="30"/>
        <v>0</v>
      </c>
      <c r="O199" s="15">
        <f t="shared" si="27"/>
        <v>130000</v>
      </c>
      <c r="P199" s="48">
        <f t="shared" si="28"/>
        <v>184000</v>
      </c>
      <c r="Q199" s="14"/>
    </row>
    <row r="200" spans="1:17" ht="16.5" x14ac:dyDescent="0.25">
      <c r="A200" s="63">
        <v>822</v>
      </c>
      <c r="B200" s="12">
        <v>805</v>
      </c>
      <c r="C200" s="12">
        <v>850</v>
      </c>
      <c r="D200" s="13">
        <f t="shared" si="18"/>
        <v>45</v>
      </c>
      <c r="E200" s="1">
        <f t="shared" si="19"/>
        <v>66780</v>
      </c>
      <c r="F200" s="1">
        <f t="shared" si="20"/>
        <v>73000</v>
      </c>
      <c r="G200" s="12">
        <v>601</v>
      </c>
      <c r="H200" s="12">
        <v>655</v>
      </c>
      <c r="I200" s="14">
        <f t="shared" si="24"/>
        <v>54</v>
      </c>
      <c r="J200" s="14">
        <v>6</v>
      </c>
      <c r="K200" s="14">
        <v>10</v>
      </c>
      <c r="L200" s="14">
        <f t="shared" si="21"/>
        <v>32.400000000000006</v>
      </c>
      <c r="M200" s="14">
        <f t="shared" si="29"/>
        <v>32</v>
      </c>
      <c r="N200" s="14">
        <f t="shared" si="30"/>
        <v>0.40000000000000568</v>
      </c>
      <c r="O200" s="15">
        <f t="shared" si="27"/>
        <v>197000</v>
      </c>
      <c r="P200" s="48">
        <f t="shared" si="28"/>
        <v>270000</v>
      </c>
      <c r="Q200" s="14"/>
    </row>
    <row r="201" spans="1:17" ht="16.5" x14ac:dyDescent="0.25">
      <c r="A201" s="38">
        <v>823</v>
      </c>
      <c r="B201" s="12">
        <v>1271</v>
      </c>
      <c r="C201" s="12">
        <v>1362</v>
      </c>
      <c r="D201" s="13">
        <f t="shared" si="18"/>
        <v>91</v>
      </c>
      <c r="E201" s="1">
        <f t="shared" si="19"/>
        <v>135044</v>
      </c>
      <c r="F201" s="1">
        <f t="shared" si="20"/>
        <v>149000</v>
      </c>
      <c r="G201" s="12">
        <v>546</v>
      </c>
      <c r="H201" s="12">
        <v>586</v>
      </c>
      <c r="I201" s="14">
        <f t="shared" si="24"/>
        <v>40</v>
      </c>
      <c r="J201" s="14">
        <v>7</v>
      </c>
      <c r="K201" s="14">
        <v>14</v>
      </c>
      <c r="L201" s="14">
        <f t="shared" si="21"/>
        <v>20</v>
      </c>
      <c r="M201" s="14">
        <f t="shared" si="29"/>
        <v>20</v>
      </c>
      <c r="N201" s="14">
        <f t="shared" si="30"/>
        <v>0</v>
      </c>
      <c r="O201" s="15">
        <f t="shared" si="27"/>
        <v>120000</v>
      </c>
      <c r="P201" s="48">
        <f t="shared" si="28"/>
        <v>269000</v>
      </c>
      <c r="Q201" s="14"/>
    </row>
    <row r="202" spans="1:17" ht="16.5" x14ac:dyDescent="0.25">
      <c r="A202" s="38">
        <v>824</v>
      </c>
      <c r="B202" s="12">
        <v>914</v>
      </c>
      <c r="C202" s="12">
        <v>991</v>
      </c>
      <c r="D202" s="13">
        <f t="shared" si="18"/>
        <v>77</v>
      </c>
      <c r="E202" s="1">
        <f t="shared" si="19"/>
        <v>114268</v>
      </c>
      <c r="F202" s="1">
        <f t="shared" si="20"/>
        <v>126000</v>
      </c>
      <c r="G202" s="12">
        <v>546</v>
      </c>
      <c r="H202" s="12">
        <v>586</v>
      </c>
      <c r="I202" s="14">
        <f t="shared" si="24"/>
        <v>40</v>
      </c>
      <c r="J202" s="14">
        <v>7</v>
      </c>
      <c r="K202" s="14">
        <v>14</v>
      </c>
      <c r="L202" s="14">
        <f t="shared" si="21"/>
        <v>20</v>
      </c>
      <c r="M202" s="14">
        <f t="shared" si="29"/>
        <v>20</v>
      </c>
      <c r="N202" s="14">
        <f t="shared" si="30"/>
        <v>0</v>
      </c>
      <c r="O202" s="15">
        <f t="shared" si="27"/>
        <v>120000</v>
      </c>
      <c r="P202" s="48">
        <f t="shared" si="28"/>
        <v>246000</v>
      </c>
      <c r="Q202" s="14"/>
    </row>
    <row r="203" spans="1:17" ht="16.5" x14ac:dyDescent="0.25">
      <c r="A203" s="38">
        <v>826</v>
      </c>
      <c r="B203" s="12">
        <v>1304</v>
      </c>
      <c r="C203" s="12">
        <v>1318</v>
      </c>
      <c r="D203" s="13">
        <f t="shared" si="18"/>
        <v>14</v>
      </c>
      <c r="E203" s="1">
        <f t="shared" si="19"/>
        <v>20776</v>
      </c>
      <c r="F203" s="1">
        <f t="shared" si="20"/>
        <v>23000</v>
      </c>
      <c r="G203" s="12">
        <v>362</v>
      </c>
      <c r="H203" s="12">
        <v>376</v>
      </c>
      <c r="I203" s="14">
        <f t="shared" si="24"/>
        <v>14</v>
      </c>
      <c r="J203" s="14">
        <v>1</v>
      </c>
      <c r="K203" s="14">
        <v>6</v>
      </c>
      <c r="L203" s="14">
        <f t="shared" si="21"/>
        <v>2.3333333333333335</v>
      </c>
      <c r="M203" s="14">
        <f t="shared" si="29"/>
        <v>2.3333333333333335</v>
      </c>
      <c r="N203" s="14">
        <f t="shared" si="30"/>
        <v>0</v>
      </c>
      <c r="O203" s="15">
        <f t="shared" si="27"/>
        <v>14000</v>
      </c>
      <c r="P203" s="48">
        <f t="shared" si="28"/>
        <v>37000</v>
      </c>
      <c r="Q203" s="14"/>
    </row>
    <row r="204" spans="1:17" ht="16.5" x14ac:dyDescent="0.25">
      <c r="A204" s="38">
        <v>827</v>
      </c>
      <c r="B204" s="12">
        <v>1203</v>
      </c>
      <c r="C204" s="12">
        <v>1338</v>
      </c>
      <c r="D204" s="13">
        <f t="shared" si="18"/>
        <v>135</v>
      </c>
      <c r="E204" s="1">
        <f t="shared" si="19"/>
        <v>202055</v>
      </c>
      <c r="F204" s="1">
        <f t="shared" si="20"/>
        <v>222000</v>
      </c>
      <c r="G204" s="12">
        <v>362</v>
      </c>
      <c r="H204" s="12">
        <v>376</v>
      </c>
      <c r="I204" s="14">
        <f t="shared" si="24"/>
        <v>14</v>
      </c>
      <c r="J204" s="14">
        <v>5</v>
      </c>
      <c r="K204" s="14">
        <v>6</v>
      </c>
      <c r="L204" s="14">
        <f t="shared" si="21"/>
        <v>11.666666666666668</v>
      </c>
      <c r="M204" s="14">
        <f t="shared" si="29"/>
        <v>11.666666666666668</v>
      </c>
      <c r="N204" s="14">
        <f t="shared" si="30"/>
        <v>0</v>
      </c>
      <c r="O204" s="15">
        <f t="shared" si="27"/>
        <v>70000</v>
      </c>
      <c r="P204" s="48">
        <f t="shared" si="28"/>
        <v>292000</v>
      </c>
      <c r="Q204" s="14"/>
    </row>
    <row r="205" spans="1:17" ht="16.5" x14ac:dyDescent="0.25">
      <c r="A205" s="38">
        <v>901</v>
      </c>
      <c r="B205" s="12">
        <v>2532</v>
      </c>
      <c r="C205" s="12">
        <v>2577</v>
      </c>
      <c r="D205" s="13">
        <f t="shared" si="18"/>
        <v>45</v>
      </c>
      <c r="E205" s="1">
        <f t="shared" si="19"/>
        <v>66780</v>
      </c>
      <c r="F205" s="1">
        <f t="shared" si="20"/>
        <v>73000</v>
      </c>
      <c r="G205" s="12">
        <v>991</v>
      </c>
      <c r="H205" s="12">
        <v>1020</v>
      </c>
      <c r="I205" s="14">
        <f t="shared" si="24"/>
        <v>29</v>
      </c>
      <c r="J205" s="14">
        <v>2</v>
      </c>
      <c r="K205" s="14">
        <v>9</v>
      </c>
      <c r="L205" s="14">
        <f t="shared" si="21"/>
        <v>6.4444444444444446</v>
      </c>
      <c r="M205" s="14">
        <f t="shared" si="29"/>
        <v>6.4444444444444446</v>
      </c>
      <c r="N205" s="14">
        <f t="shared" si="30"/>
        <v>0</v>
      </c>
      <c r="O205" s="15">
        <f t="shared" si="27"/>
        <v>39000</v>
      </c>
      <c r="P205" s="48">
        <f t="shared" si="28"/>
        <v>112000</v>
      </c>
      <c r="Q205" s="14"/>
    </row>
    <row r="206" spans="1:17" ht="16.5" x14ac:dyDescent="0.25">
      <c r="A206" s="38">
        <v>902</v>
      </c>
      <c r="B206" s="12">
        <v>1975</v>
      </c>
      <c r="C206" s="12">
        <v>2080</v>
      </c>
      <c r="D206" s="13">
        <f t="shared" si="18"/>
        <v>105</v>
      </c>
      <c r="E206" s="1">
        <f t="shared" si="19"/>
        <v>156065</v>
      </c>
      <c r="F206" s="1">
        <f t="shared" si="20"/>
        <v>172000</v>
      </c>
      <c r="G206" s="12">
        <v>991</v>
      </c>
      <c r="H206" s="12">
        <v>1020</v>
      </c>
      <c r="I206" s="14">
        <f t="shared" si="24"/>
        <v>29</v>
      </c>
      <c r="J206" s="14">
        <v>7</v>
      </c>
      <c r="K206" s="14">
        <v>9</v>
      </c>
      <c r="L206" s="14">
        <f t="shared" si="21"/>
        <v>22.555555555555557</v>
      </c>
      <c r="M206" s="14">
        <f t="shared" si="29"/>
        <v>22.555555555555557</v>
      </c>
      <c r="N206" s="14">
        <f t="shared" si="30"/>
        <v>0</v>
      </c>
      <c r="O206" s="15">
        <f t="shared" si="27"/>
        <v>135000</v>
      </c>
      <c r="P206" s="48">
        <f t="shared" si="28"/>
        <v>307000</v>
      </c>
      <c r="Q206" s="14"/>
    </row>
    <row r="207" spans="1:17" ht="16.5" x14ac:dyDescent="0.25">
      <c r="A207" s="38">
        <v>903</v>
      </c>
      <c r="B207" s="12">
        <v>1555</v>
      </c>
      <c r="C207" s="12">
        <v>1630</v>
      </c>
      <c r="D207" s="13">
        <f t="shared" si="18"/>
        <v>75</v>
      </c>
      <c r="E207" s="1">
        <f t="shared" si="19"/>
        <v>111300</v>
      </c>
      <c r="F207" s="1">
        <f t="shared" si="20"/>
        <v>122000</v>
      </c>
      <c r="G207" s="12">
        <v>692</v>
      </c>
      <c r="H207" s="12">
        <v>720</v>
      </c>
      <c r="I207" s="14">
        <f t="shared" si="24"/>
        <v>28</v>
      </c>
      <c r="J207" s="14">
        <v>7</v>
      </c>
      <c r="K207" s="14">
        <v>13</v>
      </c>
      <c r="L207" s="14">
        <f t="shared" si="21"/>
        <v>15.076923076923077</v>
      </c>
      <c r="M207" s="14">
        <f t="shared" si="29"/>
        <v>15.076923076923077</v>
      </c>
      <c r="N207" s="14">
        <f t="shared" si="30"/>
        <v>0</v>
      </c>
      <c r="O207" s="15">
        <f t="shared" si="27"/>
        <v>90000</v>
      </c>
      <c r="P207" s="48">
        <f t="shared" si="28"/>
        <v>212000</v>
      </c>
      <c r="Q207" s="14"/>
    </row>
    <row r="208" spans="1:17" ht="16.5" x14ac:dyDescent="0.25">
      <c r="A208" s="38">
        <v>904</v>
      </c>
      <c r="B208" s="12">
        <v>1456</v>
      </c>
      <c r="C208" s="12">
        <v>1506</v>
      </c>
      <c r="D208" s="13">
        <f t="shared" si="18"/>
        <v>50</v>
      </c>
      <c r="E208" s="1">
        <f t="shared" si="19"/>
        <v>74200</v>
      </c>
      <c r="F208" s="1">
        <f t="shared" si="20"/>
        <v>82000</v>
      </c>
      <c r="G208" s="12">
        <v>692</v>
      </c>
      <c r="H208" s="12">
        <v>720</v>
      </c>
      <c r="I208" s="14">
        <f t="shared" si="24"/>
        <v>28</v>
      </c>
      <c r="J208" s="14">
        <v>6</v>
      </c>
      <c r="K208" s="14">
        <v>13</v>
      </c>
      <c r="L208" s="14">
        <f t="shared" si="21"/>
        <v>12.923076923076923</v>
      </c>
      <c r="M208" s="14">
        <f t="shared" si="29"/>
        <v>12.923076923076923</v>
      </c>
      <c r="N208" s="14">
        <f t="shared" si="30"/>
        <v>0</v>
      </c>
      <c r="O208" s="15">
        <f t="shared" si="27"/>
        <v>78000</v>
      </c>
      <c r="P208" s="48">
        <f t="shared" si="28"/>
        <v>160000</v>
      </c>
      <c r="Q208" s="14"/>
    </row>
    <row r="209" spans="1:17" ht="16.5" x14ac:dyDescent="0.25">
      <c r="A209" s="38">
        <v>905</v>
      </c>
      <c r="B209" s="12">
        <v>1331</v>
      </c>
      <c r="C209" s="12">
        <v>1386</v>
      </c>
      <c r="D209" s="13">
        <f t="shared" ref="D209:D246" si="31">C209-B209</f>
        <v>55</v>
      </c>
      <c r="E209" s="1">
        <f t="shared" ref="E209:E246" si="32">IF($D209&gt;400,($D209-400)*2242+200*1786+100*(1533+1484),IF($D209&gt;300,($D209-300)*1786+100*1786+100*(1533+1484),IF($D209&gt;200,($D209-200)*1786+100*(1533+1484),IF($D209&gt;100,($D209-100)*1533+100*1484,$D209*1484))))</f>
        <v>81620</v>
      </c>
      <c r="F209" s="1">
        <f t="shared" ref="F209:F246" si="33">ROUND($E209*0.1+$E209,-3)</f>
        <v>90000</v>
      </c>
      <c r="G209" s="12">
        <v>615</v>
      </c>
      <c r="H209" s="12">
        <v>647</v>
      </c>
      <c r="I209" s="14">
        <f t="shared" si="24"/>
        <v>32</v>
      </c>
      <c r="J209" s="14">
        <v>7</v>
      </c>
      <c r="K209" s="14">
        <v>13</v>
      </c>
      <c r="L209" s="14">
        <f t="shared" si="21"/>
        <v>17.230769230769234</v>
      </c>
      <c r="M209" s="14">
        <f t="shared" si="29"/>
        <v>17.230769230769234</v>
      </c>
      <c r="N209" s="14">
        <f t="shared" si="30"/>
        <v>0</v>
      </c>
      <c r="O209" s="15">
        <f t="shared" ref="O209:O246" si="34">ROUND(IF($L209&lt;32,$M209*6000,($M209*6000+$N209*13000)),-3)</f>
        <v>103000</v>
      </c>
      <c r="P209" s="48">
        <f t="shared" ref="P209:P246" si="35">F209+O209</f>
        <v>193000</v>
      </c>
      <c r="Q209" s="14"/>
    </row>
    <row r="210" spans="1:17" ht="16.5" x14ac:dyDescent="0.25">
      <c r="A210" s="38">
        <v>906</v>
      </c>
      <c r="B210" s="12">
        <v>1381</v>
      </c>
      <c r="C210" s="12">
        <v>1453</v>
      </c>
      <c r="D210" s="13">
        <f t="shared" si="31"/>
        <v>72</v>
      </c>
      <c r="E210" s="1">
        <f t="shared" si="32"/>
        <v>106848</v>
      </c>
      <c r="F210" s="1">
        <f t="shared" si="33"/>
        <v>118000</v>
      </c>
      <c r="G210" s="12">
        <v>615</v>
      </c>
      <c r="H210" s="12">
        <v>647</v>
      </c>
      <c r="I210" s="14">
        <f t="shared" si="24"/>
        <v>32</v>
      </c>
      <c r="J210" s="14">
        <v>6</v>
      </c>
      <c r="K210" s="14">
        <v>13</v>
      </c>
      <c r="L210" s="14">
        <f t="shared" ref="L210:L228" si="36">(I210/K210)*J210</f>
        <v>14.76923076923077</v>
      </c>
      <c r="M210" s="14">
        <f t="shared" si="29"/>
        <v>14.76923076923077</v>
      </c>
      <c r="N210" s="14">
        <f t="shared" si="30"/>
        <v>0</v>
      </c>
      <c r="O210" s="15">
        <f t="shared" si="34"/>
        <v>89000</v>
      </c>
      <c r="P210" s="48">
        <f t="shared" si="35"/>
        <v>207000</v>
      </c>
      <c r="Q210" s="14"/>
    </row>
    <row r="211" spans="1:17" ht="16.5" x14ac:dyDescent="0.25">
      <c r="A211" s="38">
        <v>907</v>
      </c>
      <c r="B211" s="12">
        <v>1787</v>
      </c>
      <c r="C211" s="12">
        <v>1874</v>
      </c>
      <c r="D211" s="13">
        <f t="shared" si="31"/>
        <v>87</v>
      </c>
      <c r="E211" s="1">
        <f t="shared" si="32"/>
        <v>129108</v>
      </c>
      <c r="F211" s="1">
        <f t="shared" si="33"/>
        <v>142000</v>
      </c>
      <c r="G211" s="12">
        <v>558</v>
      </c>
      <c r="H211" s="12">
        <v>582</v>
      </c>
      <c r="I211" s="14">
        <f t="shared" si="24"/>
        <v>24</v>
      </c>
      <c r="J211" s="14">
        <v>4</v>
      </c>
      <c r="K211" s="14">
        <v>7</v>
      </c>
      <c r="L211" s="14">
        <f t="shared" si="36"/>
        <v>13.714285714285714</v>
      </c>
      <c r="M211" s="14">
        <f t="shared" si="29"/>
        <v>13.714285714285714</v>
      </c>
      <c r="N211" s="14">
        <f t="shared" si="30"/>
        <v>0</v>
      </c>
      <c r="O211" s="15">
        <f t="shared" si="34"/>
        <v>82000</v>
      </c>
      <c r="P211" s="48">
        <f t="shared" si="35"/>
        <v>224000</v>
      </c>
      <c r="Q211" s="14"/>
    </row>
    <row r="212" spans="1:17" ht="16.5" x14ac:dyDescent="0.25">
      <c r="A212" s="38">
        <v>908</v>
      </c>
      <c r="B212" s="12">
        <v>2205</v>
      </c>
      <c r="C212" s="12">
        <v>2272</v>
      </c>
      <c r="D212" s="13">
        <f t="shared" si="31"/>
        <v>67</v>
      </c>
      <c r="E212" s="1">
        <f t="shared" si="32"/>
        <v>99428</v>
      </c>
      <c r="F212" s="1">
        <f t="shared" si="33"/>
        <v>109000</v>
      </c>
      <c r="G212" s="12">
        <v>558</v>
      </c>
      <c r="H212" s="12">
        <v>582</v>
      </c>
      <c r="I212" s="14">
        <f t="shared" ref="I212:I246" si="37">$H212-$G212</f>
        <v>24</v>
      </c>
      <c r="J212" s="14">
        <v>3</v>
      </c>
      <c r="K212" s="14">
        <v>7</v>
      </c>
      <c r="L212" s="14">
        <f t="shared" si="36"/>
        <v>10.285714285714285</v>
      </c>
      <c r="M212" s="14">
        <f t="shared" ref="M212:M228" si="38">IF($L212&lt;32,$L212,32)</f>
        <v>10.285714285714285</v>
      </c>
      <c r="N212" s="14">
        <f t="shared" ref="N212:N228" si="39">IF($L212&gt;32,$L212-32,0)</f>
        <v>0</v>
      </c>
      <c r="O212" s="15">
        <f t="shared" si="34"/>
        <v>62000</v>
      </c>
      <c r="P212" s="48">
        <f t="shared" si="35"/>
        <v>171000</v>
      </c>
      <c r="Q212" s="14"/>
    </row>
    <row r="213" spans="1:17" ht="16.5" x14ac:dyDescent="0.25">
      <c r="A213" s="38">
        <v>909</v>
      </c>
      <c r="B213" s="12">
        <v>1657</v>
      </c>
      <c r="C213" s="12">
        <v>1729</v>
      </c>
      <c r="D213" s="13">
        <f t="shared" si="31"/>
        <v>72</v>
      </c>
      <c r="E213" s="1">
        <f t="shared" si="32"/>
        <v>106848</v>
      </c>
      <c r="F213" s="1">
        <f t="shared" si="33"/>
        <v>118000</v>
      </c>
      <c r="G213" s="12">
        <v>576</v>
      </c>
      <c r="H213" s="12">
        <v>599</v>
      </c>
      <c r="I213" s="14">
        <f t="shared" si="37"/>
        <v>23</v>
      </c>
      <c r="J213" s="14">
        <v>6</v>
      </c>
      <c r="K213" s="14">
        <v>10</v>
      </c>
      <c r="L213" s="14">
        <f t="shared" si="36"/>
        <v>13.799999999999999</v>
      </c>
      <c r="M213" s="14">
        <f t="shared" si="38"/>
        <v>13.799999999999999</v>
      </c>
      <c r="N213" s="14">
        <f t="shared" si="39"/>
        <v>0</v>
      </c>
      <c r="O213" s="15">
        <f t="shared" si="34"/>
        <v>83000</v>
      </c>
      <c r="P213" s="48">
        <f t="shared" si="35"/>
        <v>201000</v>
      </c>
      <c r="Q213" s="14"/>
    </row>
    <row r="214" spans="1:17" ht="16.5" x14ac:dyDescent="0.25">
      <c r="A214" s="38">
        <v>910</v>
      </c>
      <c r="B214" s="12">
        <v>1427</v>
      </c>
      <c r="C214" s="12">
        <v>1465</v>
      </c>
      <c r="D214" s="13">
        <f t="shared" si="31"/>
        <v>38</v>
      </c>
      <c r="E214" s="1">
        <f t="shared" si="32"/>
        <v>56392</v>
      </c>
      <c r="F214" s="1">
        <f t="shared" si="33"/>
        <v>62000</v>
      </c>
      <c r="G214" s="12">
        <v>576</v>
      </c>
      <c r="H214" s="12">
        <v>599</v>
      </c>
      <c r="I214" s="14">
        <f t="shared" si="37"/>
        <v>23</v>
      </c>
      <c r="J214" s="14">
        <v>4</v>
      </c>
      <c r="K214" s="14">
        <v>10</v>
      </c>
      <c r="L214" s="14">
        <f t="shared" si="36"/>
        <v>9.1999999999999993</v>
      </c>
      <c r="M214" s="14">
        <f t="shared" si="38"/>
        <v>9.1999999999999993</v>
      </c>
      <c r="N214" s="14">
        <f t="shared" si="39"/>
        <v>0</v>
      </c>
      <c r="O214" s="15">
        <f t="shared" si="34"/>
        <v>55000</v>
      </c>
      <c r="P214" s="48">
        <f t="shared" si="35"/>
        <v>117000</v>
      </c>
      <c r="Q214" s="14"/>
    </row>
    <row r="215" spans="1:17" ht="16.5" x14ac:dyDescent="0.25">
      <c r="A215" s="38">
        <v>911</v>
      </c>
      <c r="B215" s="12">
        <v>1270</v>
      </c>
      <c r="C215" s="12">
        <v>1366</v>
      </c>
      <c r="D215" s="13">
        <f t="shared" si="31"/>
        <v>96</v>
      </c>
      <c r="E215" s="1">
        <f t="shared" si="32"/>
        <v>142464</v>
      </c>
      <c r="F215" s="1">
        <f t="shared" si="33"/>
        <v>157000</v>
      </c>
      <c r="G215" s="12">
        <v>147</v>
      </c>
      <c r="H215" s="12">
        <v>169</v>
      </c>
      <c r="I215" s="14">
        <f t="shared" si="37"/>
        <v>22</v>
      </c>
      <c r="J215" s="14">
        <v>5</v>
      </c>
      <c r="K215" s="14">
        <v>6</v>
      </c>
      <c r="L215" s="14">
        <f t="shared" si="36"/>
        <v>18.333333333333332</v>
      </c>
      <c r="M215" s="14">
        <f t="shared" si="38"/>
        <v>18.333333333333332</v>
      </c>
      <c r="N215" s="14">
        <f t="shared" si="39"/>
        <v>0</v>
      </c>
      <c r="O215" s="15">
        <f t="shared" si="34"/>
        <v>110000</v>
      </c>
      <c r="P215" s="48">
        <f t="shared" si="35"/>
        <v>267000</v>
      </c>
      <c r="Q215" s="14"/>
    </row>
    <row r="216" spans="1:17" ht="16.5" x14ac:dyDescent="0.25">
      <c r="A216" s="38">
        <v>912</v>
      </c>
      <c r="B216" s="12">
        <v>834</v>
      </c>
      <c r="C216" s="12">
        <v>844</v>
      </c>
      <c r="D216" s="13">
        <f t="shared" si="31"/>
        <v>10</v>
      </c>
      <c r="E216" s="1">
        <f t="shared" si="32"/>
        <v>14840</v>
      </c>
      <c r="F216" s="1">
        <f t="shared" si="33"/>
        <v>16000</v>
      </c>
      <c r="G216" s="12">
        <v>147</v>
      </c>
      <c r="H216" s="12">
        <v>169</v>
      </c>
      <c r="I216" s="14">
        <f t="shared" si="37"/>
        <v>22</v>
      </c>
      <c r="J216" s="14">
        <v>1</v>
      </c>
      <c r="K216" s="14">
        <v>6</v>
      </c>
      <c r="L216" s="14">
        <f t="shared" si="36"/>
        <v>3.6666666666666665</v>
      </c>
      <c r="M216" s="14">
        <f t="shared" si="38"/>
        <v>3.6666666666666665</v>
      </c>
      <c r="N216" s="14">
        <f t="shared" si="39"/>
        <v>0</v>
      </c>
      <c r="O216" s="15">
        <f t="shared" si="34"/>
        <v>22000</v>
      </c>
      <c r="P216" s="48">
        <f t="shared" si="35"/>
        <v>38000</v>
      </c>
      <c r="Q216" s="14"/>
    </row>
    <row r="217" spans="1:17" ht="16.5" x14ac:dyDescent="0.25">
      <c r="A217" s="38">
        <v>913</v>
      </c>
      <c r="B217" s="12">
        <v>1230</v>
      </c>
      <c r="C217" s="12">
        <v>1334</v>
      </c>
      <c r="D217" s="13">
        <f t="shared" si="31"/>
        <v>104</v>
      </c>
      <c r="E217" s="1">
        <f t="shared" si="32"/>
        <v>154532</v>
      </c>
      <c r="F217" s="1">
        <f t="shared" si="33"/>
        <v>170000</v>
      </c>
      <c r="G217" s="12">
        <v>475</v>
      </c>
      <c r="H217" s="12">
        <v>515</v>
      </c>
      <c r="I217" s="14">
        <f t="shared" si="37"/>
        <v>40</v>
      </c>
      <c r="J217" s="14">
        <v>8</v>
      </c>
      <c r="K217" s="14">
        <v>14</v>
      </c>
      <c r="L217" s="14">
        <f t="shared" si="36"/>
        <v>22.857142857142858</v>
      </c>
      <c r="M217" s="14">
        <f t="shared" si="38"/>
        <v>22.857142857142858</v>
      </c>
      <c r="N217" s="14">
        <f t="shared" si="39"/>
        <v>0</v>
      </c>
      <c r="O217" s="15">
        <f t="shared" si="34"/>
        <v>137000</v>
      </c>
      <c r="P217" s="48">
        <f t="shared" si="35"/>
        <v>307000</v>
      </c>
      <c r="Q217" s="14"/>
    </row>
    <row r="218" spans="1:17" ht="16.5" x14ac:dyDescent="0.25">
      <c r="A218" s="38">
        <v>914</v>
      </c>
      <c r="B218" s="12">
        <v>854</v>
      </c>
      <c r="C218" s="12">
        <v>943</v>
      </c>
      <c r="D218" s="13">
        <f t="shared" si="31"/>
        <v>89</v>
      </c>
      <c r="E218" s="1">
        <f t="shared" si="32"/>
        <v>132076</v>
      </c>
      <c r="F218" s="1">
        <f t="shared" si="33"/>
        <v>145000</v>
      </c>
      <c r="G218" s="12">
        <v>475</v>
      </c>
      <c r="H218" s="12">
        <v>515</v>
      </c>
      <c r="I218" s="14">
        <f t="shared" si="37"/>
        <v>40</v>
      </c>
      <c r="J218" s="14">
        <v>6</v>
      </c>
      <c r="K218" s="14">
        <v>14</v>
      </c>
      <c r="L218" s="14">
        <f t="shared" si="36"/>
        <v>17.142857142857142</v>
      </c>
      <c r="M218" s="14">
        <f t="shared" si="38"/>
        <v>17.142857142857142</v>
      </c>
      <c r="N218" s="14">
        <f t="shared" si="39"/>
        <v>0</v>
      </c>
      <c r="O218" s="15">
        <f t="shared" si="34"/>
        <v>103000</v>
      </c>
      <c r="P218" s="48">
        <f t="shared" si="35"/>
        <v>248000</v>
      </c>
      <c r="Q218" s="14"/>
    </row>
    <row r="219" spans="1:17" ht="16.5" x14ac:dyDescent="0.25">
      <c r="A219" s="38">
        <v>916</v>
      </c>
      <c r="B219" s="12">
        <v>890</v>
      </c>
      <c r="C219" s="12">
        <v>961</v>
      </c>
      <c r="D219" s="13">
        <f t="shared" si="31"/>
        <v>71</v>
      </c>
      <c r="E219" s="1">
        <f t="shared" si="32"/>
        <v>105364</v>
      </c>
      <c r="F219" s="1">
        <f t="shared" si="33"/>
        <v>116000</v>
      </c>
      <c r="G219" s="12">
        <v>412</v>
      </c>
      <c r="H219" s="12">
        <v>436</v>
      </c>
      <c r="I219" s="14">
        <f t="shared" si="37"/>
        <v>24</v>
      </c>
      <c r="J219" s="14">
        <v>6</v>
      </c>
      <c r="K219" s="14">
        <v>12</v>
      </c>
      <c r="L219" s="14">
        <f t="shared" si="36"/>
        <v>12</v>
      </c>
      <c r="M219" s="14">
        <f t="shared" si="38"/>
        <v>12</v>
      </c>
      <c r="N219" s="14">
        <f t="shared" si="39"/>
        <v>0</v>
      </c>
      <c r="O219" s="15">
        <f t="shared" si="34"/>
        <v>72000</v>
      </c>
      <c r="P219" s="48">
        <f t="shared" si="35"/>
        <v>188000</v>
      </c>
      <c r="Q219" s="14"/>
    </row>
    <row r="220" spans="1:17" ht="16.5" x14ac:dyDescent="0.25">
      <c r="A220" s="38">
        <v>917</v>
      </c>
      <c r="B220" s="12">
        <v>832</v>
      </c>
      <c r="C220" s="12">
        <v>915</v>
      </c>
      <c r="D220" s="13">
        <f t="shared" si="31"/>
        <v>83</v>
      </c>
      <c r="E220" s="1">
        <f t="shared" si="32"/>
        <v>123172</v>
      </c>
      <c r="F220" s="1">
        <f t="shared" si="33"/>
        <v>135000</v>
      </c>
      <c r="G220" s="12">
        <v>412</v>
      </c>
      <c r="H220" s="12">
        <v>436</v>
      </c>
      <c r="I220" s="14">
        <f t="shared" si="37"/>
        <v>24</v>
      </c>
      <c r="J220" s="14">
        <v>6</v>
      </c>
      <c r="K220" s="14">
        <v>12</v>
      </c>
      <c r="L220" s="14">
        <f t="shared" si="36"/>
        <v>12</v>
      </c>
      <c r="M220" s="14">
        <f t="shared" si="38"/>
        <v>12</v>
      </c>
      <c r="N220" s="14">
        <f t="shared" si="39"/>
        <v>0</v>
      </c>
      <c r="O220" s="15">
        <f t="shared" si="34"/>
        <v>72000</v>
      </c>
      <c r="P220" s="48">
        <f t="shared" si="35"/>
        <v>207000</v>
      </c>
      <c r="Q220" s="14"/>
    </row>
    <row r="221" spans="1:17" ht="16.5" x14ac:dyDescent="0.25">
      <c r="A221" s="38">
        <v>918</v>
      </c>
      <c r="B221" s="12">
        <v>833</v>
      </c>
      <c r="C221" s="12">
        <v>909</v>
      </c>
      <c r="D221" s="13">
        <f t="shared" si="31"/>
        <v>76</v>
      </c>
      <c r="E221" s="1">
        <f t="shared" si="32"/>
        <v>112784</v>
      </c>
      <c r="F221" s="1">
        <f t="shared" si="33"/>
        <v>124000</v>
      </c>
      <c r="G221" s="12">
        <v>583</v>
      </c>
      <c r="H221" s="12">
        <v>656</v>
      </c>
      <c r="I221" s="14">
        <f t="shared" si="37"/>
        <v>73</v>
      </c>
      <c r="J221" s="14">
        <v>8</v>
      </c>
      <c r="K221" s="14">
        <v>13</v>
      </c>
      <c r="L221" s="14">
        <f t="shared" si="36"/>
        <v>44.92307692307692</v>
      </c>
      <c r="M221" s="14">
        <f t="shared" si="38"/>
        <v>32</v>
      </c>
      <c r="N221" s="14">
        <f t="shared" si="39"/>
        <v>12.92307692307692</v>
      </c>
      <c r="O221" s="15">
        <f t="shared" si="34"/>
        <v>360000</v>
      </c>
      <c r="P221" s="48">
        <f t="shared" si="35"/>
        <v>484000</v>
      </c>
      <c r="Q221" s="14"/>
    </row>
    <row r="222" spans="1:17" ht="16.5" x14ac:dyDescent="0.25">
      <c r="A222" s="38">
        <v>919</v>
      </c>
      <c r="B222" s="12">
        <v>836</v>
      </c>
      <c r="C222" s="12">
        <v>905</v>
      </c>
      <c r="D222" s="13">
        <f t="shared" si="31"/>
        <v>69</v>
      </c>
      <c r="E222" s="1">
        <f t="shared" si="32"/>
        <v>102396</v>
      </c>
      <c r="F222" s="1">
        <f t="shared" si="33"/>
        <v>113000</v>
      </c>
      <c r="G222" s="12">
        <v>583</v>
      </c>
      <c r="H222" s="12">
        <v>656</v>
      </c>
      <c r="I222" s="14">
        <f t="shared" si="37"/>
        <v>73</v>
      </c>
      <c r="J222" s="14">
        <v>5</v>
      </c>
      <c r="K222" s="14">
        <v>13</v>
      </c>
      <c r="L222" s="14">
        <f t="shared" si="36"/>
        <v>28.076923076923073</v>
      </c>
      <c r="M222" s="14">
        <f t="shared" si="38"/>
        <v>28.076923076923073</v>
      </c>
      <c r="N222" s="14">
        <f t="shared" si="39"/>
        <v>0</v>
      </c>
      <c r="O222" s="15">
        <f t="shared" si="34"/>
        <v>168000</v>
      </c>
      <c r="P222" s="48">
        <f t="shared" si="35"/>
        <v>281000</v>
      </c>
      <c r="Q222" s="14"/>
    </row>
    <row r="223" spans="1:17" ht="16.5" x14ac:dyDescent="0.25">
      <c r="A223" s="38">
        <v>921</v>
      </c>
      <c r="B223" s="12">
        <v>1038</v>
      </c>
      <c r="C223" s="12">
        <v>1126</v>
      </c>
      <c r="D223" s="13">
        <f t="shared" si="31"/>
        <v>88</v>
      </c>
      <c r="E223" s="1">
        <f t="shared" si="32"/>
        <v>130592</v>
      </c>
      <c r="F223" s="1">
        <f t="shared" si="33"/>
        <v>144000</v>
      </c>
      <c r="G223" s="12">
        <v>458</v>
      </c>
      <c r="H223" s="12">
        <v>498</v>
      </c>
      <c r="I223" s="14">
        <f t="shared" si="37"/>
        <v>40</v>
      </c>
      <c r="J223" s="14">
        <v>8</v>
      </c>
      <c r="K223" s="14">
        <v>15</v>
      </c>
      <c r="L223" s="14">
        <f t="shared" si="36"/>
        <v>21.333333333333332</v>
      </c>
      <c r="M223" s="14">
        <f t="shared" si="38"/>
        <v>21.333333333333332</v>
      </c>
      <c r="N223" s="14">
        <f t="shared" si="39"/>
        <v>0</v>
      </c>
      <c r="O223" s="15">
        <f t="shared" si="34"/>
        <v>128000</v>
      </c>
      <c r="P223" s="48">
        <f t="shared" si="35"/>
        <v>272000</v>
      </c>
      <c r="Q223" s="14"/>
    </row>
    <row r="224" spans="1:17" ht="16.5" x14ac:dyDescent="0.25">
      <c r="A224" s="38">
        <v>922</v>
      </c>
      <c r="B224" s="12">
        <v>884</v>
      </c>
      <c r="C224" s="12">
        <v>972</v>
      </c>
      <c r="D224" s="13">
        <f t="shared" si="31"/>
        <v>88</v>
      </c>
      <c r="E224" s="1">
        <f t="shared" si="32"/>
        <v>130592</v>
      </c>
      <c r="F224" s="1">
        <f t="shared" si="33"/>
        <v>144000</v>
      </c>
      <c r="G224" s="12">
        <v>458</v>
      </c>
      <c r="H224" s="12">
        <v>498</v>
      </c>
      <c r="I224" s="14">
        <f t="shared" si="37"/>
        <v>40</v>
      </c>
      <c r="J224" s="14">
        <v>7</v>
      </c>
      <c r="K224" s="14">
        <v>15</v>
      </c>
      <c r="L224" s="14">
        <f t="shared" si="36"/>
        <v>18.666666666666664</v>
      </c>
      <c r="M224" s="14">
        <f t="shared" si="38"/>
        <v>18.666666666666664</v>
      </c>
      <c r="N224" s="14">
        <f t="shared" si="39"/>
        <v>0</v>
      </c>
      <c r="O224" s="15">
        <f t="shared" si="34"/>
        <v>112000</v>
      </c>
      <c r="P224" s="48">
        <f t="shared" si="35"/>
        <v>256000</v>
      </c>
      <c r="Q224" s="14"/>
    </row>
    <row r="225" spans="1:17" ht="16.5" x14ac:dyDescent="0.25">
      <c r="A225" s="38">
        <v>923</v>
      </c>
      <c r="B225" s="12">
        <v>613</v>
      </c>
      <c r="C225" s="12">
        <v>671</v>
      </c>
      <c r="D225" s="13">
        <f t="shared" si="31"/>
        <v>58</v>
      </c>
      <c r="E225" s="1">
        <f t="shared" si="32"/>
        <v>86072</v>
      </c>
      <c r="F225" s="1">
        <f t="shared" si="33"/>
        <v>95000</v>
      </c>
      <c r="G225" s="12">
        <v>595</v>
      </c>
      <c r="H225" s="12">
        <v>620</v>
      </c>
      <c r="I225" s="14">
        <f t="shared" si="37"/>
        <v>25</v>
      </c>
      <c r="J225" s="14">
        <v>8</v>
      </c>
      <c r="K225" s="14">
        <v>14</v>
      </c>
      <c r="L225" s="14">
        <f t="shared" si="36"/>
        <v>14.285714285714286</v>
      </c>
      <c r="M225" s="14">
        <f t="shared" si="38"/>
        <v>14.285714285714286</v>
      </c>
      <c r="N225" s="14">
        <f t="shared" si="39"/>
        <v>0</v>
      </c>
      <c r="O225" s="15">
        <f t="shared" si="34"/>
        <v>86000</v>
      </c>
      <c r="P225" s="48">
        <f t="shared" si="35"/>
        <v>181000</v>
      </c>
      <c r="Q225" s="14"/>
    </row>
    <row r="226" spans="1:17" ht="16.5" x14ac:dyDescent="0.25">
      <c r="A226" s="38">
        <v>924</v>
      </c>
      <c r="B226" s="12">
        <v>1136</v>
      </c>
      <c r="C226" s="12">
        <v>1249</v>
      </c>
      <c r="D226" s="13">
        <f t="shared" si="31"/>
        <v>113</v>
      </c>
      <c r="E226" s="1">
        <f t="shared" si="32"/>
        <v>168329</v>
      </c>
      <c r="F226" s="1">
        <f t="shared" si="33"/>
        <v>185000</v>
      </c>
      <c r="G226" s="12">
        <v>595</v>
      </c>
      <c r="H226" s="12">
        <v>620</v>
      </c>
      <c r="I226" s="14">
        <f t="shared" si="37"/>
        <v>25</v>
      </c>
      <c r="J226" s="14">
        <v>6</v>
      </c>
      <c r="K226" s="14">
        <v>14</v>
      </c>
      <c r="L226" s="14">
        <f t="shared" si="36"/>
        <v>10.714285714285715</v>
      </c>
      <c r="M226" s="14">
        <f t="shared" si="38"/>
        <v>10.714285714285715</v>
      </c>
      <c r="N226" s="14">
        <f t="shared" si="39"/>
        <v>0</v>
      </c>
      <c r="O226" s="15">
        <f t="shared" si="34"/>
        <v>64000</v>
      </c>
      <c r="P226" s="48">
        <f t="shared" si="35"/>
        <v>249000</v>
      </c>
      <c r="Q226" s="14"/>
    </row>
    <row r="227" spans="1:17" s="5" customFormat="1" ht="16.5" x14ac:dyDescent="0.25">
      <c r="A227" s="17">
        <v>926</v>
      </c>
      <c r="B227" s="12">
        <v>570</v>
      </c>
      <c r="C227" s="12">
        <v>623</v>
      </c>
      <c r="D227" s="13">
        <f t="shared" si="31"/>
        <v>53</v>
      </c>
      <c r="E227" s="1">
        <f t="shared" si="32"/>
        <v>78652</v>
      </c>
      <c r="F227" s="1">
        <f t="shared" si="33"/>
        <v>87000</v>
      </c>
      <c r="G227" s="12">
        <v>393</v>
      </c>
      <c r="H227" s="12">
        <v>423</v>
      </c>
      <c r="I227" s="14">
        <f t="shared" si="37"/>
        <v>30</v>
      </c>
      <c r="J227" s="14">
        <v>8</v>
      </c>
      <c r="K227" s="14">
        <v>13</v>
      </c>
      <c r="L227" s="14">
        <f t="shared" si="36"/>
        <v>18.46153846153846</v>
      </c>
      <c r="M227" s="14">
        <f t="shared" si="38"/>
        <v>18.46153846153846</v>
      </c>
      <c r="N227" s="14">
        <f t="shared" si="39"/>
        <v>0</v>
      </c>
      <c r="O227" s="15">
        <f t="shared" si="34"/>
        <v>111000</v>
      </c>
      <c r="P227" s="48">
        <f t="shared" si="35"/>
        <v>198000</v>
      </c>
      <c r="Q227" s="14"/>
    </row>
    <row r="228" spans="1:17" s="5" customFormat="1" ht="16.5" x14ac:dyDescent="0.25">
      <c r="A228" s="17">
        <v>927</v>
      </c>
      <c r="B228" s="12">
        <v>903</v>
      </c>
      <c r="C228" s="12">
        <v>983</v>
      </c>
      <c r="D228" s="13">
        <f t="shared" si="31"/>
        <v>80</v>
      </c>
      <c r="E228" s="1">
        <f t="shared" si="32"/>
        <v>118720</v>
      </c>
      <c r="F228" s="1">
        <f t="shared" si="33"/>
        <v>131000</v>
      </c>
      <c r="G228" s="12">
        <v>393</v>
      </c>
      <c r="H228" s="12">
        <v>423</v>
      </c>
      <c r="I228" s="14">
        <f t="shared" si="37"/>
        <v>30</v>
      </c>
      <c r="J228" s="14">
        <v>5</v>
      </c>
      <c r="K228" s="14">
        <v>13</v>
      </c>
      <c r="L228" s="14">
        <f t="shared" si="36"/>
        <v>11.538461538461537</v>
      </c>
      <c r="M228" s="14">
        <f t="shared" si="38"/>
        <v>11.538461538461537</v>
      </c>
      <c r="N228" s="14">
        <f t="shared" si="39"/>
        <v>0</v>
      </c>
      <c r="O228" s="15">
        <f t="shared" si="34"/>
        <v>69000</v>
      </c>
      <c r="P228" s="48">
        <f t="shared" si="35"/>
        <v>200000</v>
      </c>
      <c r="Q228" s="14"/>
    </row>
    <row r="229" spans="1:17" ht="16.5" x14ac:dyDescent="0.25">
      <c r="A229" s="38">
        <v>115</v>
      </c>
      <c r="B229" s="12">
        <v>1605</v>
      </c>
      <c r="C229" s="12">
        <v>1666</v>
      </c>
      <c r="D229" s="13">
        <f t="shared" si="31"/>
        <v>61</v>
      </c>
      <c r="E229" s="1">
        <f t="shared" si="32"/>
        <v>90524</v>
      </c>
      <c r="F229" s="1">
        <f t="shared" si="33"/>
        <v>100000</v>
      </c>
      <c r="G229" s="12">
        <v>307</v>
      </c>
      <c r="H229" s="12">
        <v>319</v>
      </c>
      <c r="I229" s="14">
        <f t="shared" si="37"/>
        <v>12</v>
      </c>
      <c r="J229" s="14"/>
      <c r="K229" s="14"/>
      <c r="L229" s="14">
        <f>H229-G229</f>
        <v>12</v>
      </c>
      <c r="M229" s="14">
        <f>IF($L229&lt;16,$L229,16)</f>
        <v>12</v>
      </c>
      <c r="N229" s="14">
        <f>IF($L229&gt;16,$L229-16,0)</f>
        <v>0</v>
      </c>
      <c r="O229" s="15">
        <f t="shared" si="34"/>
        <v>72000</v>
      </c>
      <c r="P229" s="48">
        <f t="shared" si="35"/>
        <v>172000</v>
      </c>
      <c r="Q229" s="14"/>
    </row>
    <row r="230" spans="1:17" ht="16.5" x14ac:dyDescent="0.25">
      <c r="A230" s="38">
        <v>123</v>
      </c>
      <c r="B230" s="12">
        <v>1703</v>
      </c>
      <c r="C230" s="12">
        <v>1778</v>
      </c>
      <c r="D230" s="13">
        <f t="shared" si="31"/>
        <v>75</v>
      </c>
      <c r="E230" s="1">
        <f t="shared" si="32"/>
        <v>111300</v>
      </c>
      <c r="F230" s="1">
        <f t="shared" si="33"/>
        <v>122000</v>
      </c>
      <c r="G230" s="12">
        <v>239</v>
      </c>
      <c r="H230" s="12">
        <v>249</v>
      </c>
      <c r="I230" s="14">
        <f t="shared" si="37"/>
        <v>10</v>
      </c>
      <c r="J230" s="14"/>
      <c r="K230" s="14"/>
      <c r="L230" s="14">
        <f t="shared" ref="L230:L246" si="40">H230-G230</f>
        <v>10</v>
      </c>
      <c r="M230" s="14">
        <f t="shared" ref="M230:M246" si="41">IF($L230&lt;16,$L230,16)</f>
        <v>10</v>
      </c>
      <c r="N230" s="14">
        <f t="shared" ref="N230:N246" si="42">IF($L230&gt;16,$L230-16,0)</f>
        <v>0</v>
      </c>
      <c r="O230" s="15">
        <f t="shared" si="34"/>
        <v>60000</v>
      </c>
      <c r="P230" s="48">
        <f t="shared" si="35"/>
        <v>182000</v>
      </c>
      <c r="Q230" s="14"/>
    </row>
    <row r="231" spans="1:17" ht="16.5" x14ac:dyDescent="0.25">
      <c r="A231" s="38">
        <v>215</v>
      </c>
      <c r="B231" s="12">
        <v>975</v>
      </c>
      <c r="C231" s="12">
        <v>983</v>
      </c>
      <c r="D231" s="13">
        <f t="shared" si="31"/>
        <v>8</v>
      </c>
      <c r="E231" s="1">
        <f t="shared" si="32"/>
        <v>11872</v>
      </c>
      <c r="F231" s="1">
        <f t="shared" si="33"/>
        <v>13000</v>
      </c>
      <c r="G231" s="12">
        <v>155</v>
      </c>
      <c r="H231" s="12">
        <v>156</v>
      </c>
      <c r="I231" s="14">
        <f t="shared" si="37"/>
        <v>1</v>
      </c>
      <c r="J231" s="14"/>
      <c r="K231" s="14"/>
      <c r="L231" s="14">
        <f t="shared" si="40"/>
        <v>1</v>
      </c>
      <c r="M231" s="14">
        <f t="shared" si="41"/>
        <v>1</v>
      </c>
      <c r="N231" s="14">
        <f t="shared" si="42"/>
        <v>0</v>
      </c>
      <c r="O231" s="15">
        <f t="shared" si="34"/>
        <v>6000</v>
      </c>
      <c r="P231" s="48">
        <f t="shared" si="35"/>
        <v>19000</v>
      </c>
      <c r="Q231" s="14"/>
    </row>
    <row r="232" spans="1:17" ht="16.5" x14ac:dyDescent="0.25">
      <c r="A232" s="38">
        <v>225</v>
      </c>
      <c r="B232" s="12">
        <v>1066</v>
      </c>
      <c r="C232" s="12">
        <v>1078</v>
      </c>
      <c r="D232" s="13">
        <f t="shared" si="31"/>
        <v>12</v>
      </c>
      <c r="E232" s="1">
        <f t="shared" si="32"/>
        <v>17808</v>
      </c>
      <c r="F232" s="1">
        <f t="shared" si="33"/>
        <v>20000</v>
      </c>
      <c r="G232" s="12">
        <v>136</v>
      </c>
      <c r="H232" s="12">
        <v>137</v>
      </c>
      <c r="I232" s="14">
        <f t="shared" si="37"/>
        <v>1</v>
      </c>
      <c r="J232" s="14"/>
      <c r="K232" s="14"/>
      <c r="L232" s="14">
        <f t="shared" si="40"/>
        <v>1</v>
      </c>
      <c r="M232" s="14">
        <f t="shared" si="41"/>
        <v>1</v>
      </c>
      <c r="N232" s="14">
        <f t="shared" si="42"/>
        <v>0</v>
      </c>
      <c r="O232" s="15">
        <f t="shared" si="34"/>
        <v>6000</v>
      </c>
      <c r="P232" s="48">
        <f t="shared" si="35"/>
        <v>26000</v>
      </c>
      <c r="Q232" s="23"/>
    </row>
    <row r="233" spans="1:17" ht="16.5" x14ac:dyDescent="0.25">
      <c r="A233" s="38">
        <v>315</v>
      </c>
      <c r="B233" s="12">
        <v>1382</v>
      </c>
      <c r="C233" s="12">
        <v>1415</v>
      </c>
      <c r="D233" s="13">
        <f t="shared" si="31"/>
        <v>33</v>
      </c>
      <c r="E233" s="1">
        <f t="shared" si="32"/>
        <v>48972</v>
      </c>
      <c r="F233" s="1">
        <f t="shared" si="33"/>
        <v>54000</v>
      </c>
      <c r="G233" s="12">
        <v>219</v>
      </c>
      <c r="H233" s="12">
        <v>220</v>
      </c>
      <c r="I233" s="14">
        <f t="shared" si="37"/>
        <v>1</v>
      </c>
      <c r="J233" s="14"/>
      <c r="K233" s="14"/>
      <c r="L233" s="14">
        <f t="shared" si="40"/>
        <v>1</v>
      </c>
      <c r="M233" s="14">
        <f t="shared" si="41"/>
        <v>1</v>
      </c>
      <c r="N233" s="14">
        <f t="shared" si="42"/>
        <v>0</v>
      </c>
      <c r="O233" s="15">
        <f t="shared" si="34"/>
        <v>6000</v>
      </c>
      <c r="P233" s="48">
        <f t="shared" si="35"/>
        <v>60000</v>
      </c>
      <c r="Q233" s="14"/>
    </row>
    <row r="234" spans="1:17" ht="16.5" x14ac:dyDescent="0.25">
      <c r="A234" s="38">
        <v>325</v>
      </c>
      <c r="B234" s="12">
        <v>1349</v>
      </c>
      <c r="C234" s="12">
        <v>1408</v>
      </c>
      <c r="D234" s="13">
        <f t="shared" si="31"/>
        <v>59</v>
      </c>
      <c r="E234" s="1">
        <f t="shared" si="32"/>
        <v>87556</v>
      </c>
      <c r="F234" s="1">
        <f t="shared" si="33"/>
        <v>96000</v>
      </c>
      <c r="G234" s="12">
        <v>250</v>
      </c>
      <c r="H234" s="12">
        <v>262</v>
      </c>
      <c r="I234" s="14">
        <f t="shared" si="37"/>
        <v>12</v>
      </c>
      <c r="J234" s="14"/>
      <c r="K234" s="14"/>
      <c r="L234" s="14">
        <f t="shared" si="40"/>
        <v>12</v>
      </c>
      <c r="M234" s="14">
        <f t="shared" si="41"/>
        <v>12</v>
      </c>
      <c r="N234" s="14">
        <f t="shared" si="42"/>
        <v>0</v>
      </c>
      <c r="O234" s="15">
        <f t="shared" si="34"/>
        <v>72000</v>
      </c>
      <c r="P234" s="48">
        <f t="shared" si="35"/>
        <v>168000</v>
      </c>
      <c r="Q234" s="14"/>
    </row>
    <row r="235" spans="1:17" ht="16.5" x14ac:dyDescent="0.25">
      <c r="A235" s="38">
        <v>415</v>
      </c>
      <c r="B235" s="12">
        <v>1054</v>
      </c>
      <c r="C235" s="12">
        <v>1101</v>
      </c>
      <c r="D235" s="13">
        <f t="shared" si="31"/>
        <v>47</v>
      </c>
      <c r="E235" s="1">
        <f t="shared" si="32"/>
        <v>69748</v>
      </c>
      <c r="F235" s="1">
        <f t="shared" si="33"/>
        <v>77000</v>
      </c>
      <c r="G235" s="12">
        <v>198</v>
      </c>
      <c r="H235" s="12">
        <v>211</v>
      </c>
      <c r="I235" s="14">
        <f t="shared" si="37"/>
        <v>13</v>
      </c>
      <c r="J235" s="14"/>
      <c r="K235" s="14"/>
      <c r="L235" s="14">
        <f t="shared" si="40"/>
        <v>13</v>
      </c>
      <c r="M235" s="14">
        <f t="shared" si="41"/>
        <v>13</v>
      </c>
      <c r="N235" s="14">
        <f t="shared" si="42"/>
        <v>0</v>
      </c>
      <c r="O235" s="15">
        <f t="shared" si="34"/>
        <v>78000</v>
      </c>
      <c r="P235" s="48">
        <f t="shared" si="35"/>
        <v>155000</v>
      </c>
      <c r="Q235" s="14"/>
    </row>
    <row r="236" spans="1:17" ht="16.5" x14ac:dyDescent="0.25">
      <c r="A236" s="38">
        <v>425</v>
      </c>
      <c r="B236" s="12">
        <v>1124</v>
      </c>
      <c r="C236" s="12">
        <v>1221</v>
      </c>
      <c r="D236" s="13">
        <f t="shared" si="31"/>
        <v>97</v>
      </c>
      <c r="E236" s="1">
        <f t="shared" si="32"/>
        <v>143948</v>
      </c>
      <c r="F236" s="1">
        <f t="shared" si="33"/>
        <v>158000</v>
      </c>
      <c r="G236" s="12">
        <v>116</v>
      </c>
      <c r="H236" s="12">
        <v>117</v>
      </c>
      <c r="I236" s="14">
        <f t="shared" si="37"/>
        <v>1</v>
      </c>
      <c r="J236" s="14"/>
      <c r="K236" s="14"/>
      <c r="L236" s="14">
        <f t="shared" si="40"/>
        <v>1</v>
      </c>
      <c r="M236" s="14">
        <f t="shared" si="41"/>
        <v>1</v>
      </c>
      <c r="N236" s="14">
        <f t="shared" si="42"/>
        <v>0</v>
      </c>
      <c r="O236" s="15">
        <f t="shared" si="34"/>
        <v>6000</v>
      </c>
      <c r="P236" s="48">
        <f t="shared" si="35"/>
        <v>164000</v>
      </c>
      <c r="Q236" s="14"/>
    </row>
    <row r="237" spans="1:17" ht="16.5" x14ac:dyDescent="0.25">
      <c r="A237" s="38">
        <v>515</v>
      </c>
      <c r="B237" s="12">
        <v>1073</v>
      </c>
      <c r="C237" s="12">
        <v>1116</v>
      </c>
      <c r="D237" s="13">
        <f t="shared" si="31"/>
        <v>43</v>
      </c>
      <c r="E237" s="1">
        <f t="shared" si="32"/>
        <v>63812</v>
      </c>
      <c r="F237" s="1">
        <f t="shared" si="33"/>
        <v>70000</v>
      </c>
      <c r="G237" s="12">
        <v>215</v>
      </c>
      <c r="H237" s="12">
        <v>216</v>
      </c>
      <c r="I237" s="14">
        <f t="shared" si="37"/>
        <v>1</v>
      </c>
      <c r="J237" s="14"/>
      <c r="K237" s="14"/>
      <c r="L237" s="14">
        <f t="shared" si="40"/>
        <v>1</v>
      </c>
      <c r="M237" s="14">
        <f t="shared" si="41"/>
        <v>1</v>
      </c>
      <c r="N237" s="14">
        <f t="shared" si="42"/>
        <v>0</v>
      </c>
      <c r="O237" s="15">
        <f t="shared" si="34"/>
        <v>6000</v>
      </c>
      <c r="P237" s="48">
        <f t="shared" si="35"/>
        <v>76000</v>
      </c>
      <c r="Q237" s="14"/>
    </row>
    <row r="238" spans="1:17" ht="16.5" x14ac:dyDescent="0.25">
      <c r="A238" s="38">
        <v>525</v>
      </c>
      <c r="B238" s="12">
        <v>1876</v>
      </c>
      <c r="C238" s="12">
        <v>1987</v>
      </c>
      <c r="D238" s="13">
        <f t="shared" si="31"/>
        <v>111</v>
      </c>
      <c r="E238" s="1">
        <f t="shared" si="32"/>
        <v>165263</v>
      </c>
      <c r="F238" s="1">
        <f t="shared" si="33"/>
        <v>182000</v>
      </c>
      <c r="G238" s="12">
        <v>113</v>
      </c>
      <c r="H238" s="12">
        <v>114</v>
      </c>
      <c r="I238" s="14">
        <f t="shared" si="37"/>
        <v>1</v>
      </c>
      <c r="J238" s="14"/>
      <c r="K238" s="14"/>
      <c r="L238" s="14">
        <f t="shared" si="40"/>
        <v>1</v>
      </c>
      <c r="M238" s="14">
        <f t="shared" si="41"/>
        <v>1</v>
      </c>
      <c r="N238" s="14">
        <f t="shared" si="42"/>
        <v>0</v>
      </c>
      <c r="O238" s="15">
        <f t="shared" si="34"/>
        <v>6000</v>
      </c>
      <c r="P238" s="48">
        <f t="shared" si="35"/>
        <v>188000</v>
      </c>
      <c r="Q238" s="14"/>
    </row>
    <row r="239" spans="1:17" ht="16.5" x14ac:dyDescent="0.25">
      <c r="A239" s="38">
        <v>615</v>
      </c>
      <c r="B239" s="12">
        <v>1869</v>
      </c>
      <c r="C239" s="12">
        <v>1908</v>
      </c>
      <c r="D239" s="13">
        <f t="shared" si="31"/>
        <v>39</v>
      </c>
      <c r="E239" s="1">
        <f t="shared" si="32"/>
        <v>57876</v>
      </c>
      <c r="F239" s="1">
        <f t="shared" si="33"/>
        <v>64000</v>
      </c>
      <c r="G239" s="12">
        <v>219</v>
      </c>
      <c r="H239" s="12">
        <v>220</v>
      </c>
      <c r="I239" s="14">
        <f t="shared" si="37"/>
        <v>1</v>
      </c>
      <c r="J239" s="14"/>
      <c r="K239" s="14"/>
      <c r="L239" s="14">
        <f t="shared" si="40"/>
        <v>1</v>
      </c>
      <c r="M239" s="14">
        <f t="shared" si="41"/>
        <v>1</v>
      </c>
      <c r="N239" s="14">
        <f t="shared" si="42"/>
        <v>0</v>
      </c>
      <c r="O239" s="15">
        <f t="shared" si="34"/>
        <v>6000</v>
      </c>
      <c r="P239" s="48">
        <f t="shared" si="35"/>
        <v>70000</v>
      </c>
      <c r="Q239" s="14"/>
    </row>
    <row r="240" spans="1:17" ht="16.5" x14ac:dyDescent="0.25">
      <c r="A240" s="38">
        <v>625</v>
      </c>
      <c r="B240" s="12">
        <v>1814</v>
      </c>
      <c r="C240" s="12">
        <v>1911</v>
      </c>
      <c r="D240" s="13">
        <f t="shared" si="31"/>
        <v>97</v>
      </c>
      <c r="E240" s="1">
        <f t="shared" si="32"/>
        <v>143948</v>
      </c>
      <c r="F240" s="1">
        <f t="shared" si="33"/>
        <v>158000</v>
      </c>
      <c r="G240" s="12">
        <v>127</v>
      </c>
      <c r="H240" s="12">
        <v>130</v>
      </c>
      <c r="I240" s="14">
        <f t="shared" si="37"/>
        <v>3</v>
      </c>
      <c r="J240" s="14"/>
      <c r="K240" s="14"/>
      <c r="L240" s="14">
        <f t="shared" si="40"/>
        <v>3</v>
      </c>
      <c r="M240" s="14">
        <f t="shared" si="41"/>
        <v>3</v>
      </c>
      <c r="N240" s="14">
        <f t="shared" si="42"/>
        <v>0</v>
      </c>
      <c r="O240" s="15">
        <f t="shared" si="34"/>
        <v>18000</v>
      </c>
      <c r="P240" s="48">
        <f t="shared" si="35"/>
        <v>176000</v>
      </c>
      <c r="Q240" s="14"/>
    </row>
    <row r="241" spans="1:115" ht="16.5" x14ac:dyDescent="0.25">
      <c r="A241" s="38">
        <v>715</v>
      </c>
      <c r="B241" s="12">
        <v>1182</v>
      </c>
      <c r="C241" s="12">
        <v>1189</v>
      </c>
      <c r="D241" s="13">
        <f t="shared" si="31"/>
        <v>7</v>
      </c>
      <c r="E241" s="1">
        <f t="shared" si="32"/>
        <v>10388</v>
      </c>
      <c r="F241" s="1">
        <f t="shared" si="33"/>
        <v>11000</v>
      </c>
      <c r="G241" s="12">
        <v>178</v>
      </c>
      <c r="H241" s="12">
        <v>179</v>
      </c>
      <c r="I241" s="14">
        <f t="shared" si="37"/>
        <v>1</v>
      </c>
      <c r="J241" s="14"/>
      <c r="K241" s="14"/>
      <c r="L241" s="14">
        <f t="shared" si="40"/>
        <v>1</v>
      </c>
      <c r="M241" s="14">
        <f t="shared" si="41"/>
        <v>1</v>
      </c>
      <c r="N241" s="14">
        <f t="shared" si="42"/>
        <v>0</v>
      </c>
      <c r="O241" s="15">
        <f t="shared" si="34"/>
        <v>6000</v>
      </c>
      <c r="P241" s="48">
        <f t="shared" si="35"/>
        <v>17000</v>
      </c>
      <c r="Q241" s="14"/>
    </row>
    <row r="242" spans="1:115" ht="16.5" x14ac:dyDescent="0.25">
      <c r="A242" s="38">
        <v>725</v>
      </c>
      <c r="B242" s="12">
        <v>1922</v>
      </c>
      <c r="C242" s="12">
        <v>1975</v>
      </c>
      <c r="D242" s="13">
        <f t="shared" si="31"/>
        <v>53</v>
      </c>
      <c r="E242" s="1">
        <f t="shared" si="32"/>
        <v>78652</v>
      </c>
      <c r="F242" s="1">
        <f t="shared" si="33"/>
        <v>87000</v>
      </c>
      <c r="G242" s="12">
        <v>264</v>
      </c>
      <c r="H242" s="12">
        <v>267</v>
      </c>
      <c r="I242" s="14">
        <f t="shared" si="37"/>
        <v>3</v>
      </c>
      <c r="J242" s="14"/>
      <c r="K242" s="14"/>
      <c r="L242" s="14">
        <f t="shared" si="40"/>
        <v>3</v>
      </c>
      <c r="M242" s="14">
        <f t="shared" si="41"/>
        <v>3</v>
      </c>
      <c r="N242" s="14">
        <f t="shared" si="42"/>
        <v>0</v>
      </c>
      <c r="O242" s="15">
        <f t="shared" si="34"/>
        <v>18000</v>
      </c>
      <c r="P242" s="48">
        <f t="shared" si="35"/>
        <v>105000</v>
      </c>
      <c r="Q242" s="14"/>
    </row>
    <row r="243" spans="1:115" ht="16.5" x14ac:dyDescent="0.25">
      <c r="A243" s="38">
        <v>815</v>
      </c>
      <c r="B243" s="12">
        <v>568</v>
      </c>
      <c r="C243" s="12">
        <v>637</v>
      </c>
      <c r="D243" s="13">
        <f t="shared" si="31"/>
        <v>69</v>
      </c>
      <c r="E243" s="1">
        <f t="shared" si="32"/>
        <v>102396</v>
      </c>
      <c r="F243" s="1">
        <f t="shared" si="33"/>
        <v>113000</v>
      </c>
      <c r="G243" s="12">
        <v>48</v>
      </c>
      <c r="H243" s="12">
        <v>53</v>
      </c>
      <c r="I243" s="14">
        <f t="shared" si="37"/>
        <v>5</v>
      </c>
      <c r="J243" s="14"/>
      <c r="K243" s="14"/>
      <c r="L243" s="14">
        <f t="shared" si="40"/>
        <v>5</v>
      </c>
      <c r="M243" s="14">
        <f t="shared" si="41"/>
        <v>5</v>
      </c>
      <c r="N243" s="14">
        <f t="shared" si="42"/>
        <v>0</v>
      </c>
      <c r="O243" s="15">
        <f t="shared" si="34"/>
        <v>30000</v>
      </c>
      <c r="P243" s="48">
        <f t="shared" si="35"/>
        <v>143000</v>
      </c>
      <c r="Q243" s="14"/>
    </row>
    <row r="244" spans="1:115" ht="16.5" x14ac:dyDescent="0.25">
      <c r="A244" s="38">
        <v>825</v>
      </c>
      <c r="B244" s="12">
        <v>746</v>
      </c>
      <c r="C244" s="12">
        <v>766</v>
      </c>
      <c r="D244" s="13">
        <f t="shared" si="31"/>
        <v>20</v>
      </c>
      <c r="E244" s="1">
        <f t="shared" si="32"/>
        <v>29680</v>
      </c>
      <c r="F244" s="1">
        <f t="shared" si="33"/>
        <v>33000</v>
      </c>
      <c r="G244" s="12">
        <v>99</v>
      </c>
      <c r="H244" s="12">
        <v>101</v>
      </c>
      <c r="I244" s="14">
        <f t="shared" si="37"/>
        <v>2</v>
      </c>
      <c r="J244" s="14"/>
      <c r="K244" s="14"/>
      <c r="L244" s="14">
        <f t="shared" si="40"/>
        <v>2</v>
      </c>
      <c r="M244" s="14">
        <f t="shared" si="41"/>
        <v>2</v>
      </c>
      <c r="N244" s="14">
        <f t="shared" si="42"/>
        <v>0</v>
      </c>
      <c r="O244" s="15">
        <f t="shared" si="34"/>
        <v>12000</v>
      </c>
      <c r="P244" s="48">
        <f t="shared" si="35"/>
        <v>45000</v>
      </c>
      <c r="Q244" s="14"/>
    </row>
    <row r="245" spans="1:115" ht="16.5" x14ac:dyDescent="0.25">
      <c r="A245" s="38">
        <v>915</v>
      </c>
      <c r="B245" s="12">
        <v>2401</v>
      </c>
      <c r="C245" s="12">
        <v>2507</v>
      </c>
      <c r="D245" s="13">
        <f t="shared" si="31"/>
        <v>106</v>
      </c>
      <c r="E245" s="1">
        <f t="shared" si="32"/>
        <v>157598</v>
      </c>
      <c r="F245" s="1">
        <f t="shared" si="33"/>
        <v>173000</v>
      </c>
      <c r="G245" s="12">
        <v>150</v>
      </c>
      <c r="H245" s="12">
        <v>154</v>
      </c>
      <c r="I245" s="14">
        <f t="shared" si="37"/>
        <v>4</v>
      </c>
      <c r="J245" s="14"/>
      <c r="K245" s="14"/>
      <c r="L245" s="14">
        <f t="shared" si="40"/>
        <v>4</v>
      </c>
      <c r="M245" s="14">
        <f t="shared" si="41"/>
        <v>4</v>
      </c>
      <c r="N245" s="14">
        <f t="shared" si="42"/>
        <v>0</v>
      </c>
      <c r="O245" s="15">
        <f t="shared" si="34"/>
        <v>24000</v>
      </c>
      <c r="P245" s="48">
        <f t="shared" si="35"/>
        <v>197000</v>
      </c>
      <c r="Q245" s="14"/>
    </row>
    <row r="246" spans="1:115" s="12" customFormat="1" ht="16.5" x14ac:dyDescent="0.25">
      <c r="A246" s="17">
        <v>925</v>
      </c>
      <c r="B246" s="12">
        <v>646</v>
      </c>
      <c r="C246" s="12">
        <v>702</v>
      </c>
      <c r="D246" s="13">
        <f t="shared" si="31"/>
        <v>56</v>
      </c>
      <c r="E246" s="1">
        <f t="shared" si="32"/>
        <v>83104</v>
      </c>
      <c r="F246" s="1">
        <f t="shared" si="33"/>
        <v>91000</v>
      </c>
      <c r="G246" s="12">
        <v>128</v>
      </c>
      <c r="H246" s="12">
        <v>132</v>
      </c>
      <c r="I246" s="14">
        <f t="shared" si="37"/>
        <v>4</v>
      </c>
      <c r="J246" s="14"/>
      <c r="K246" s="14"/>
      <c r="L246" s="14">
        <f t="shared" si="40"/>
        <v>4</v>
      </c>
      <c r="M246" s="14">
        <f t="shared" si="41"/>
        <v>4</v>
      </c>
      <c r="N246" s="14">
        <f t="shared" si="42"/>
        <v>0</v>
      </c>
      <c r="O246" s="15">
        <f t="shared" si="34"/>
        <v>24000</v>
      </c>
      <c r="P246" s="48">
        <f t="shared" si="35"/>
        <v>115000</v>
      </c>
      <c r="Q246" s="14"/>
      <c r="R246" s="5"/>
      <c r="S246" s="5"/>
      <c r="T246" s="5"/>
      <c r="U246" s="5"/>
      <c r="V246" s="5"/>
      <c r="W246" s="5"/>
      <c r="X246" s="5"/>
      <c r="Y246" s="5"/>
      <c r="Z246" s="5"/>
      <c r="AA246" s="5"/>
      <c r="AB246" s="5"/>
      <c r="AC246" s="5"/>
      <c r="AD246" s="5"/>
      <c r="AE246" s="5"/>
      <c r="AF246" s="5"/>
      <c r="AG246" s="5"/>
      <c r="AH246" s="5"/>
      <c r="AI246" s="5"/>
      <c r="AJ246" s="5"/>
      <c r="AK246" s="5"/>
      <c r="AL246" s="5"/>
      <c r="AM246" s="5"/>
      <c r="AN246" s="5"/>
      <c r="AO246" s="5"/>
      <c r="AP246" s="5"/>
      <c r="AQ246" s="5"/>
      <c r="AR246" s="5"/>
      <c r="AS246" s="5"/>
      <c r="AT246" s="5"/>
      <c r="AU246" s="5"/>
      <c r="AV246" s="5"/>
      <c r="AW246" s="5"/>
      <c r="AX246" s="5"/>
      <c r="AY246" s="5"/>
      <c r="AZ246" s="5"/>
      <c r="BA246" s="5"/>
      <c r="BB246" s="5"/>
      <c r="BC246" s="5"/>
      <c r="BD246" s="5"/>
      <c r="BE246" s="5"/>
      <c r="BF246" s="5"/>
      <c r="BG246" s="5"/>
      <c r="BH246" s="5"/>
      <c r="BI246" s="5"/>
      <c r="BJ246" s="5"/>
      <c r="BK246" s="5"/>
      <c r="BL246" s="5"/>
      <c r="BM246" s="5"/>
      <c r="BN246" s="5"/>
      <c r="BO246" s="5"/>
      <c r="BP246" s="5"/>
      <c r="BQ246" s="5"/>
      <c r="BR246" s="5"/>
      <c r="BS246" s="5"/>
      <c r="BT246" s="5"/>
      <c r="BU246" s="5"/>
      <c r="BV246" s="5"/>
      <c r="BW246" s="5"/>
      <c r="BX246" s="5"/>
      <c r="BY246" s="5"/>
      <c r="BZ246" s="5"/>
      <c r="CA246" s="5"/>
      <c r="CB246" s="5"/>
      <c r="CC246" s="5"/>
      <c r="CD246" s="5"/>
      <c r="CE246" s="5"/>
      <c r="CF246" s="5"/>
      <c r="CG246" s="5"/>
      <c r="CH246" s="5"/>
      <c r="CI246" s="5"/>
      <c r="CJ246" s="5"/>
      <c r="CK246" s="5"/>
      <c r="CL246" s="5"/>
      <c r="CM246" s="5"/>
      <c r="CN246" s="5"/>
      <c r="CO246" s="5"/>
      <c r="CP246" s="5"/>
      <c r="CQ246" s="5"/>
      <c r="CR246" s="5"/>
      <c r="CS246" s="5"/>
      <c r="CT246" s="5"/>
      <c r="CU246" s="5"/>
      <c r="CV246" s="5"/>
      <c r="CW246" s="5"/>
      <c r="CX246" s="5"/>
      <c r="CY246" s="5"/>
      <c r="CZ246" s="5"/>
      <c r="DA246" s="5"/>
      <c r="DB246" s="5"/>
      <c r="DC246" s="5"/>
      <c r="DD246" s="5"/>
      <c r="DE246" s="5"/>
      <c r="DF246" s="5"/>
      <c r="DG246" s="5"/>
      <c r="DH246" s="5"/>
      <c r="DI246" s="5"/>
      <c r="DJ246" s="5"/>
      <c r="DK246" s="18"/>
    </row>
    <row r="247" spans="1:115" ht="16.5" x14ac:dyDescent="0.25">
      <c r="A247" s="33"/>
      <c r="B247" s="19"/>
      <c r="C247" s="19"/>
      <c r="D247" s="19"/>
      <c r="E247" s="20"/>
      <c r="F247" s="20"/>
      <c r="G247" s="19"/>
      <c r="H247" s="19"/>
      <c r="I247" s="19"/>
      <c r="J247" s="19"/>
      <c r="K247" s="19"/>
      <c r="L247" s="20"/>
      <c r="M247" s="19"/>
      <c r="N247" s="20"/>
      <c r="O247" s="27"/>
      <c r="P247" s="30"/>
      <c r="Q247" s="11"/>
    </row>
    <row r="248" spans="1:115" ht="16.5" x14ac:dyDescent="0.25">
      <c r="A248" s="25"/>
      <c r="C248" s="16"/>
      <c r="D248" s="37"/>
      <c r="E248" s="37"/>
      <c r="F248" s="65"/>
      <c r="G248" s="16"/>
      <c r="H248" s="16"/>
      <c r="I248" s="21"/>
      <c r="J248" s="21"/>
      <c r="K248" s="21"/>
      <c r="L248" s="21"/>
      <c r="M248" s="21"/>
      <c r="N248" s="21"/>
      <c r="O248" s="43"/>
      <c r="P248" s="31"/>
      <c r="Q248" s="37"/>
    </row>
    <row r="249" spans="1:115" ht="16.5" x14ac:dyDescent="0.25">
      <c r="A249" s="25"/>
      <c r="C249" s="5"/>
      <c r="D249" s="21"/>
      <c r="E249" s="4"/>
      <c r="F249" s="4"/>
      <c r="H249" s="16"/>
      <c r="I249" s="37"/>
      <c r="J249" s="53"/>
      <c r="K249" s="58"/>
      <c r="L249" s="37"/>
      <c r="M249" s="37"/>
      <c r="N249" s="37"/>
      <c r="O249" s="83"/>
      <c r="P249" s="83"/>
      <c r="Q249" s="37"/>
    </row>
    <row r="250" spans="1:115" ht="16.5" x14ac:dyDescent="0.25">
      <c r="A250" s="25"/>
      <c r="D250" s="37"/>
      <c r="E250" s="37"/>
      <c r="F250" s="37"/>
      <c r="H250" s="16"/>
      <c r="I250" s="37"/>
      <c r="J250" s="53"/>
      <c r="K250" s="58"/>
      <c r="L250" s="37"/>
      <c r="M250" s="37"/>
      <c r="N250" s="37"/>
      <c r="O250" s="43"/>
      <c r="P250" s="28"/>
      <c r="Q250" s="4"/>
    </row>
    <row r="251" spans="1:115" ht="16.5" x14ac:dyDescent="0.25">
      <c r="A251" s="25"/>
      <c r="B251" s="71"/>
      <c r="C251" s="71"/>
      <c r="D251" s="37"/>
      <c r="E251" s="69"/>
      <c r="F251" s="69"/>
      <c r="G251" s="69"/>
      <c r="H251" s="69"/>
      <c r="I251" s="39"/>
      <c r="J251" s="54"/>
      <c r="K251" s="59"/>
      <c r="L251" s="39"/>
      <c r="M251" s="39"/>
      <c r="N251" s="39"/>
      <c r="O251" s="70"/>
      <c r="P251" s="70"/>
      <c r="Q251" s="4"/>
    </row>
    <row r="252" spans="1:115" ht="16.5" x14ac:dyDescent="0.25">
      <c r="A252" s="25"/>
      <c r="D252" s="37"/>
      <c r="E252" s="37"/>
      <c r="F252" s="37"/>
      <c r="H252" s="16"/>
      <c r="I252" s="39"/>
      <c r="J252" s="54"/>
      <c r="K252" s="59"/>
      <c r="L252" s="39"/>
      <c r="M252" s="39"/>
      <c r="N252" s="39"/>
      <c r="O252" s="70"/>
      <c r="P252" s="70"/>
      <c r="Q252" s="4"/>
    </row>
  </sheetData>
  <mergeCells count="15">
    <mergeCell ref="O252:P252"/>
    <mergeCell ref="A2:G2"/>
    <mergeCell ref="A3:E3"/>
    <mergeCell ref="A4:Q4"/>
    <mergeCell ref="E5:F5"/>
    <mergeCell ref="A15:A16"/>
    <mergeCell ref="B15:F15"/>
    <mergeCell ref="G15:O15"/>
    <mergeCell ref="P15:P16"/>
    <mergeCell ref="Q15:Q16"/>
    <mergeCell ref="O249:P249"/>
    <mergeCell ref="B251:C251"/>
    <mergeCell ref="E251:H251"/>
    <mergeCell ref="O251:P251"/>
    <mergeCell ref="A6:P6"/>
  </mergeCells>
  <pageMargins left="0.7" right="0.7" top="0.75" bottom="0.75" header="0.3" footer="0.3"/>
  <pageSetup orientation="landscape" r:id="rId1"/>
  <headerFooter>
    <oddFooter>Page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THANG 7</vt:lpstr>
      <vt:lpstr>'THANG 7'!Print_Titles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noname</cp:lastModifiedBy>
  <cp:lastPrinted>2015-08-10T00:56:19Z</cp:lastPrinted>
  <dcterms:created xsi:type="dcterms:W3CDTF">2015-01-07T07:01:46Z</dcterms:created>
  <dcterms:modified xsi:type="dcterms:W3CDTF">2015-08-15T00:22:00Z</dcterms:modified>
</cp:coreProperties>
</file>